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tona\Documents\leidos\me\"/>
    </mc:Choice>
  </mc:AlternateContent>
  <bookViews>
    <workbookView xWindow="0" yWindow="0" windowWidth="28800" windowHeight="14175"/>
  </bookViews>
  <sheets>
    <sheet name="Monster Summary" sheetId="1" r:id="rId1"/>
    <sheet name="SizeCost" sheetId="2" r:id="rId2"/>
    <sheet name="Monsters" sheetId="3" r:id="rId3"/>
    <sheet name="Count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4" l="1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J71" i="4"/>
  <c r="J70" i="4"/>
  <c r="J69" i="4"/>
  <c r="J68" i="4"/>
  <c r="J67" i="4"/>
  <c r="J66" i="4"/>
  <c r="J65" i="4"/>
  <c r="J64" i="4"/>
  <c r="J63" i="4"/>
  <c r="J62" i="4"/>
  <c r="J61" i="4"/>
  <c r="J60" i="4"/>
  <c r="J58" i="4"/>
  <c r="J57" i="4"/>
  <c r="J56" i="4"/>
  <c r="J55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D79" i="2"/>
  <c r="D77" i="2"/>
  <c r="D70" i="2"/>
  <c r="I71" i="4"/>
  <c r="I70" i="4"/>
  <c r="I69" i="4"/>
  <c r="I68" i="4"/>
  <c r="I67" i="4"/>
  <c r="I66" i="4"/>
  <c r="I65" i="4"/>
  <c r="I64" i="4"/>
  <c r="I63" i="4"/>
  <c r="I62" i="4"/>
  <c r="I61" i="4"/>
  <c r="I60" i="4"/>
  <c r="I58" i="4"/>
  <c r="I57" i="4"/>
  <c r="I56" i="4"/>
  <c r="I55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Q69" i="3"/>
  <c r="E397" i="3" l="1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121" i="3"/>
  <c r="E339" i="3"/>
  <c r="E338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37" i="3"/>
  <c r="E336" i="3"/>
  <c r="E3" i="3"/>
  <c r="E2" i="3"/>
  <c r="Q68" i="3" l="1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Q2" i="3"/>
  <c r="D57" i="2"/>
</calcChain>
</file>

<file path=xl/sharedStrings.xml><?xml version="1.0" encoding="utf-8"?>
<sst xmlns="http://schemas.openxmlformats.org/spreadsheetml/2006/main" count="2881" uniqueCount="868">
  <si>
    <t>ID</t>
  </si>
  <si>
    <t>NAME</t>
  </si>
  <si>
    <t>TYPE</t>
  </si>
  <si>
    <t>SIZE</t>
  </si>
  <si>
    <t>NOTES</t>
  </si>
  <si>
    <t>IMAGE</t>
  </si>
  <si>
    <t>Rodent</t>
  </si>
  <si>
    <t>Beast</t>
  </si>
  <si>
    <t>Small</t>
  </si>
  <si>
    <t>Wolfdog</t>
  </si>
  <si>
    <t>Medium</t>
  </si>
  <si>
    <t>Beastbear</t>
  </si>
  <si>
    <t>Large</t>
  </si>
  <si>
    <t>Bipedal with claws</t>
  </si>
  <si>
    <t>Raven</t>
  </si>
  <si>
    <t>Bird</t>
  </si>
  <si>
    <t>Hawk</t>
  </si>
  <si>
    <t>Beetle</t>
  </si>
  <si>
    <t>Bug</t>
  </si>
  <si>
    <t>Often has elemental affinities</t>
  </si>
  <si>
    <t>Scorpion</t>
  </si>
  <si>
    <t>Demon</t>
  </si>
  <si>
    <t>Demonbeast</t>
  </si>
  <si>
    <t>Large quadruped demon (no rider)</t>
  </si>
  <si>
    <t>Behemoth</t>
  </si>
  <si>
    <t>Giant biped</t>
  </si>
  <si>
    <t>Flying</t>
  </si>
  <si>
    <t>Floating demon eye with stalks</t>
  </si>
  <si>
    <t>Lizard</t>
  </si>
  <si>
    <t>Dragon</t>
  </si>
  <si>
    <t>Drake</t>
  </si>
  <si>
    <t>Wingless large dragon, large maw</t>
  </si>
  <si>
    <t>Wyvern</t>
  </si>
  <si>
    <t>Flying Insect</t>
  </si>
  <si>
    <t>Flybug</t>
  </si>
  <si>
    <t>Fog</t>
  </si>
  <si>
    <t>Ghost</t>
  </si>
  <si>
    <t>Goblin</t>
  </si>
  <si>
    <t>Troll</t>
  </si>
  <si>
    <t>Giant</t>
  </si>
  <si>
    <t>Wizard</t>
  </si>
  <si>
    <t>Human</t>
  </si>
  <si>
    <t>Male wizard</t>
  </si>
  <si>
    <t>Sinister looking</t>
  </si>
  <si>
    <t>Rogue</t>
  </si>
  <si>
    <t>Male Rogue</t>
  </si>
  <si>
    <t>Fighter</t>
  </si>
  <si>
    <t>Male Fighter</t>
  </si>
  <si>
    <t>Joker</t>
  </si>
  <si>
    <t>Joker/Jester</t>
  </si>
  <si>
    <t>Enchantress</t>
  </si>
  <si>
    <t>Female Mage</t>
  </si>
  <si>
    <t>Knight</t>
  </si>
  <si>
    <t>Armored Soldier</t>
  </si>
  <si>
    <t>Droid</t>
  </si>
  <si>
    <t>Mech</t>
  </si>
  <si>
    <t>Mechwarrior</t>
  </si>
  <si>
    <t>Walkerbot</t>
  </si>
  <si>
    <t>Telstar</t>
  </si>
  <si>
    <t>Potmimic</t>
  </si>
  <si>
    <t>Mimic</t>
  </si>
  <si>
    <t>Pot</t>
  </si>
  <si>
    <t>Chestmimic</t>
  </si>
  <si>
    <t>Chest</t>
  </si>
  <si>
    <t>Magicbag</t>
  </si>
  <si>
    <t>Bag</t>
  </si>
  <si>
    <t>Fae</t>
  </si>
  <si>
    <t>Mythic</t>
  </si>
  <si>
    <t>Elemental</t>
  </si>
  <si>
    <t>Toadstool</t>
  </si>
  <si>
    <t>Plant</t>
  </si>
  <si>
    <t>Flower</t>
  </si>
  <si>
    <t>Vined flower</t>
  </si>
  <si>
    <t>Slime</t>
  </si>
  <si>
    <t>Whelk</t>
  </si>
  <si>
    <t>Snail</t>
  </si>
  <si>
    <t>Shell</t>
  </si>
  <si>
    <t>Xelobite</t>
  </si>
  <si>
    <t>Spider</t>
  </si>
  <si>
    <t>Cadaver</t>
  </si>
  <si>
    <t>Undead</t>
  </si>
  <si>
    <t>Beastbones</t>
  </si>
  <si>
    <t>Large undead beast</t>
  </si>
  <si>
    <t>Reaper</t>
  </si>
  <si>
    <t>Coral</t>
  </si>
  <si>
    <t>Water</t>
  </si>
  <si>
    <t>to fill need of healing and magic</t>
  </si>
  <si>
    <t>Fish</t>
  </si>
  <si>
    <t>Seaserpent</t>
  </si>
  <si>
    <t>Tentacle</t>
  </si>
  <si>
    <t>Worm</t>
  </si>
  <si>
    <t>Sandworm</t>
  </si>
  <si>
    <t>Shadowstorm</t>
  </si>
  <si>
    <t>Very Large</t>
  </si>
  <si>
    <t>Boss</t>
  </si>
  <si>
    <t>Mephistocles</t>
  </si>
  <si>
    <t>Demon Lord</t>
  </si>
  <si>
    <t>Mephistolces II</t>
  </si>
  <si>
    <t>Wormwood</t>
  </si>
  <si>
    <t>Vagabond</t>
  </si>
  <si>
    <t>Brawler</t>
  </si>
  <si>
    <t>Large Male Fighter</t>
  </si>
  <si>
    <t>Xelob</t>
  </si>
  <si>
    <t>NUIMAGE</t>
  </si>
  <si>
    <t xml:space="preserve">ELEMENTAL </t>
  </si>
  <si>
    <t>WEAPONS</t>
  </si>
  <si>
    <t>BIGWIGS</t>
  </si>
  <si>
    <t>Rodentia</t>
  </si>
  <si>
    <t>was meant to replace both rats and cats style enemies</t>
  </si>
  <si>
    <r>
      <rPr>
        <strike/>
        <sz val="11"/>
        <color theme="1"/>
        <rFont val="Calibri"/>
        <family val="2"/>
        <scheme val="minor"/>
      </rPr>
      <t>Beholder</t>
    </r>
    <r>
      <rPr>
        <sz val="11"/>
        <color theme="1"/>
        <rFont val="Calibri"/>
        <family val="2"/>
        <scheme val="minor"/>
      </rPr>
      <t xml:space="preserve">
Druin</t>
    </r>
  </si>
  <si>
    <t>this is as far as he got ^
you notice that they are often larger than the FF6 sprites - which was proving to be problematic! RM2k3 just doesn't have the screen real estate for such large monsters :\</t>
  </si>
  <si>
    <t>This was going to be a new enemy that would serve the role as the "treasure goblins" in Diablo 3 - a monster that has a bunch of loot but will run away quickly</t>
  </si>
  <si>
    <t>END OF ORIGINAL REQUESTS</t>
  </si>
  <si>
    <t>Bruin</t>
  </si>
  <si>
    <t>Ourson</t>
  </si>
  <si>
    <t>Cave Mammoth</t>
  </si>
  <si>
    <t>Morkus</t>
  </si>
  <si>
    <t>Icemammoth</t>
  </si>
  <si>
    <t>Bisondog</t>
  </si>
  <si>
    <t>Bullpup</t>
  </si>
  <si>
    <t>Oozaru</t>
  </si>
  <si>
    <t>Yax</t>
  </si>
  <si>
    <t>Buffalax</t>
  </si>
  <si>
    <t>Jungle Bear</t>
  </si>
  <si>
    <t>Kaiser</t>
  </si>
  <si>
    <t>Ramekin</t>
  </si>
  <si>
    <t>Porkus</t>
  </si>
  <si>
    <t>Mastidon</t>
  </si>
  <si>
    <t>Nanook</t>
  </si>
  <si>
    <t>Malorkus</t>
  </si>
  <si>
    <t>Kappa</t>
  </si>
  <si>
    <t>Kawako</t>
  </si>
  <si>
    <t>Kraven</t>
  </si>
  <si>
    <t>Mastodon</t>
  </si>
  <si>
    <t>Horkus</t>
  </si>
  <si>
    <t>32x33</t>
  </si>
  <si>
    <t>50x52</t>
  </si>
  <si>
    <t>50x57</t>
  </si>
  <si>
    <t>36x35</t>
  </si>
  <si>
    <t>95x66</t>
  </si>
  <si>
    <t>35x33</t>
  </si>
  <si>
    <t>34x33</t>
  </si>
  <si>
    <t>66x66</t>
  </si>
  <si>
    <t>67x55</t>
  </si>
  <si>
    <t>68x98</t>
  </si>
  <si>
    <t>Druin</t>
  </si>
  <si>
    <t>60x48</t>
  </si>
  <si>
    <t>36x33</t>
  </si>
  <si>
    <t>57x64</t>
  </si>
  <si>
    <t>97x99</t>
  </si>
  <si>
    <t>68x51</t>
  </si>
  <si>
    <t>52x52</t>
  </si>
  <si>
    <t>34x32</t>
  </si>
  <si>
    <t>44x49</t>
  </si>
  <si>
    <t>50x50</t>
  </si>
  <si>
    <t>70x104</t>
  </si>
  <si>
    <t>34x40</t>
  </si>
  <si>
    <t>42x66</t>
  </si>
  <si>
    <t>51x49</t>
  </si>
  <si>
    <t>42x48</t>
  </si>
  <si>
    <t>48x57</t>
  </si>
  <si>
    <t>57x62</t>
  </si>
  <si>
    <t>35x62</t>
  </si>
  <si>
    <t>66x65</t>
  </si>
  <si>
    <t>80x65</t>
  </si>
  <si>
    <t>64x62</t>
  </si>
  <si>
    <t>35x43</t>
  </si>
  <si>
    <t>45x45</t>
  </si>
  <si>
    <t>35x35</t>
  </si>
  <si>
    <t>40x50</t>
  </si>
  <si>
    <t>34x35</t>
  </si>
  <si>
    <t>53x50</t>
  </si>
  <si>
    <t>52x43</t>
  </si>
  <si>
    <t>87x67</t>
  </si>
  <si>
    <t>50x49</t>
  </si>
  <si>
    <t>67x68</t>
  </si>
  <si>
    <t>82x82</t>
  </si>
  <si>
    <t>32x34</t>
  </si>
  <si>
    <t>67x58</t>
  </si>
  <si>
    <t>26x48</t>
  </si>
  <si>
    <t>97x74</t>
  </si>
  <si>
    <t>128x127</t>
  </si>
  <si>
    <t>122x128</t>
  </si>
  <si>
    <t>63x98</t>
  </si>
  <si>
    <t>+29x57 +34x54 +13x25 +31x32</t>
  </si>
  <si>
    <t>56x68</t>
  </si>
  <si>
    <t>58x81</t>
  </si>
  <si>
    <t>81x92</t>
  </si>
  <si>
    <t>FF6 PX SIZE WxH</t>
  </si>
  <si>
    <t>cost estimate</t>
  </si>
  <si>
    <t xml:space="preserve">Size 48 and under: $10 and under (Small enemies) </t>
  </si>
  <si>
    <t xml:space="preserve">Size 64: $11 to $15 (Medium and most Human enemies) </t>
  </si>
  <si>
    <t xml:space="preserve">Size 80: $16 to $20 (Large enemies) </t>
  </si>
  <si>
    <t xml:space="preserve">Size 96: $21 to $25 (Large enemies) </t>
  </si>
  <si>
    <t xml:space="preserve">Size 112: $26 to $30 (Giant enemies) </t>
  </si>
  <si>
    <t xml:space="preserve">Size 128: $31 and over (probably only for the final boss) </t>
  </si>
  <si>
    <t>SUM</t>
  </si>
  <si>
    <t>Fatbeast</t>
  </si>
  <si>
    <t>Tuskbeast</t>
  </si>
  <si>
    <t>Skeleton</t>
  </si>
  <si>
    <t>Octopod</t>
  </si>
  <si>
    <t>Ninja</t>
  </si>
  <si>
    <t>Vines</t>
  </si>
  <si>
    <t>Mascot</t>
  </si>
  <si>
    <t>Spek</t>
  </si>
  <si>
    <t>Stingray</t>
  </si>
  <si>
    <t>Brontosaurus</t>
  </si>
  <si>
    <t>Merchant</t>
  </si>
  <si>
    <t>61x52</t>
  </si>
  <si>
    <t>70x57</t>
  </si>
  <si>
    <t>70x68</t>
  </si>
  <si>
    <t>50x43</t>
  </si>
  <si>
    <t>51x66</t>
  </si>
  <si>
    <t>58x57</t>
  </si>
  <si>
    <t>33x35</t>
  </si>
  <si>
    <t>10x10</t>
  </si>
  <si>
    <t>48x35</t>
  </si>
  <si>
    <t>88x65</t>
  </si>
  <si>
    <t>36x50</t>
  </si>
  <si>
    <t>TOTAL</t>
  </si>
  <si>
    <t>Quadruped, fat/bloated</t>
  </si>
  <si>
    <t>Quadruped, shaggy, horned/tusked</t>
  </si>
  <si>
    <t>Dragon bones</t>
  </si>
  <si>
    <t>Nautilus octopus</t>
  </si>
  <si>
    <t>Male Ninja</t>
  </si>
  <si>
    <t>Male Merchant</t>
  </si>
  <si>
    <t>or samurai</t>
  </si>
  <si>
    <t>Thorny vines</t>
  </si>
  <si>
    <t>Mascot! I don’t have any good ideas</t>
  </si>
  <si>
    <t>Speck</t>
  </si>
  <si>
    <t>Super tiny drone</t>
  </si>
  <si>
    <t>a long necked dino</t>
  </si>
  <si>
    <t>Dragonbones</t>
  </si>
  <si>
    <t>Name</t>
  </si>
  <si>
    <t>Newname</t>
  </si>
  <si>
    <t>Boss?</t>
  </si>
  <si>
    <t>Class</t>
  </si>
  <si>
    <t>Instead</t>
  </si>
  <si>
    <t>Type</t>
  </si>
  <si>
    <t>Size</t>
  </si>
  <si>
    <t>Role</t>
  </si>
  <si>
    <t>Sprite</t>
  </si>
  <si>
    <t>Notes</t>
  </si>
  <si>
    <t>Boss/Special</t>
  </si>
  <si>
    <t>COUNT</t>
  </si>
  <si>
    <t>OPTIONS</t>
  </si>
  <si>
    <t>Bear</t>
  </si>
  <si>
    <t>heavy fodder</t>
  </si>
  <si>
    <t>I like bears I guess</t>
  </si>
  <si>
    <t>More like undead dragon</t>
  </si>
  <si>
    <t>Tusker</t>
  </si>
  <si>
    <t>Mammoth</t>
  </si>
  <si>
    <t>Buffalo</t>
  </si>
  <si>
    <t>Grand Tusker</t>
  </si>
  <si>
    <t>Dog</t>
  </si>
  <si>
    <t>Wolf and Bear combo again??</t>
  </si>
  <si>
    <t>Pure boss fighter!</t>
  </si>
  <si>
    <t>**</t>
  </si>
  <si>
    <t>Yeti</t>
  </si>
  <si>
    <t>aka Zombie</t>
  </si>
  <si>
    <t>Baaloo</t>
  </si>
  <si>
    <t>Delta</t>
  </si>
  <si>
    <t>Beetljuz</t>
  </si>
  <si>
    <t>I like beasts</t>
  </si>
  <si>
    <t>Grub</t>
  </si>
  <si>
    <t>Maggot</t>
  </si>
  <si>
    <t>Hermit</t>
  </si>
  <si>
    <t>Caterpillar</t>
  </si>
  <si>
    <t>Creeper</t>
  </si>
  <si>
    <t>two groups of 4 appear in one area as elemental variants</t>
  </si>
  <si>
    <t>Inchworm</t>
  </si>
  <si>
    <t>Creepy</t>
  </si>
  <si>
    <t>probably will be okay</t>
  </si>
  <si>
    <t>Omega</t>
  </si>
  <si>
    <t>a lot of special cases with henchmen for bosses</t>
  </si>
  <si>
    <t>Darmon</t>
  </si>
  <si>
    <t>Kami</t>
  </si>
  <si>
    <t>Fatdemon</t>
  </si>
  <si>
    <t>do seahorses and fish occupy different roles?</t>
  </si>
  <si>
    <t>Giant Demon</t>
  </si>
  <si>
    <t>probably can get away with this many flowers</t>
  </si>
  <si>
    <t>Nephilim</t>
  </si>
  <si>
    <t>Fat Demon</t>
  </si>
  <si>
    <t>Balrog</t>
  </si>
  <si>
    <t>Darmon II</t>
  </si>
  <si>
    <t>Trolloc</t>
  </si>
  <si>
    <t>Kakarotto</t>
  </si>
  <si>
    <t>boss fighter</t>
  </si>
  <si>
    <t>Peter</t>
  </si>
  <si>
    <t>Petr</t>
  </si>
  <si>
    <t>Big Fighter</t>
  </si>
  <si>
    <t>Deinosauros</t>
  </si>
  <si>
    <t>Brontosaurus?</t>
  </si>
  <si>
    <t>used a lot as boss henchman</t>
  </si>
  <si>
    <t>*</t>
  </si>
  <si>
    <t>SMALL</t>
  </si>
  <si>
    <t>SmallDrake</t>
  </si>
  <si>
    <t>I like lizards I suppose</t>
  </si>
  <si>
    <t>Little Foot</t>
  </si>
  <si>
    <t>why? Treasure enemy</t>
  </si>
  <si>
    <t>Ancientsaurus</t>
  </si>
  <si>
    <t>Karkass</t>
  </si>
  <si>
    <t>Skelcadaver</t>
  </si>
  <si>
    <t>Skelecadaver</t>
  </si>
  <si>
    <t>Zombie</t>
  </si>
  <si>
    <t>OTHER</t>
  </si>
  <si>
    <t>One is Omega Balthalas</t>
  </si>
  <si>
    <t>Decayer</t>
  </si>
  <si>
    <t>Xbox</t>
  </si>
  <si>
    <t>Box</t>
  </si>
  <si>
    <t>Magic bag?</t>
  </si>
  <si>
    <t>there are 3 cats…</t>
  </si>
  <si>
    <t>Pandora</t>
  </si>
  <si>
    <t>Chest Lurker</t>
  </si>
  <si>
    <t>Ticket Lurker</t>
  </si>
  <si>
    <t>Seashell</t>
  </si>
  <si>
    <t>Anenome</t>
  </si>
  <si>
    <t>this will be okay</t>
  </si>
  <si>
    <t>Anthozoa</t>
  </si>
  <si>
    <t>Cnidaria</t>
  </si>
  <si>
    <t>Krypocalypse</t>
  </si>
  <si>
    <t>Krypt</t>
  </si>
  <si>
    <t>Stone Demon</t>
  </si>
  <si>
    <t>Demonclaw</t>
  </si>
  <si>
    <t>Shadowfiend</t>
  </si>
  <si>
    <t>mostly Murzhor, actually</t>
  </si>
  <si>
    <t>Powedemon</t>
  </si>
  <si>
    <t>Demonmage</t>
  </si>
  <si>
    <t>I really like wolfdogs, apparently</t>
  </si>
  <si>
    <t>Hellion</t>
  </si>
  <si>
    <t>Yokai</t>
  </si>
  <si>
    <t>Beastrider</t>
  </si>
  <si>
    <t>Soul Chariot</t>
  </si>
  <si>
    <t>Chariot</t>
  </si>
  <si>
    <t>Almost all bosses! Make menacing</t>
  </si>
  <si>
    <t>Fire Chariot</t>
  </si>
  <si>
    <t>Fiendrider</t>
  </si>
  <si>
    <t>Chimera</t>
  </si>
  <si>
    <t>Kakarot Dragon</t>
  </si>
  <si>
    <t>Long Dragon</t>
  </si>
  <si>
    <t>Long</t>
  </si>
  <si>
    <t>Wyrm?</t>
  </si>
  <si>
    <t>This is okay, mascots are mascots for a reason</t>
  </si>
  <si>
    <t>Kararot Dragon</t>
  </si>
  <si>
    <t>Dirt Dragon</t>
  </si>
  <si>
    <t>Tyranno</t>
  </si>
  <si>
    <t>Gas Dragon</t>
  </si>
  <si>
    <t>Magma Dragon</t>
  </si>
  <si>
    <t>A few special cases of a traveling merchant on the field</t>
  </si>
  <si>
    <t>Green Dragon</t>
  </si>
  <si>
    <t>Black Dragon</t>
  </si>
  <si>
    <t>Corpsedragon</t>
  </si>
  <si>
    <t>Undead Dragon</t>
  </si>
  <si>
    <t>Rename?</t>
  </si>
  <si>
    <t>Bone Dragon</t>
  </si>
  <si>
    <t>These are now all just undead dragons</t>
  </si>
  <si>
    <t>Dracolich</t>
  </si>
  <si>
    <t>Drake?</t>
  </si>
  <si>
    <t>SmallTyranno</t>
  </si>
  <si>
    <t>Trex</t>
  </si>
  <si>
    <t>Jaberwocky</t>
  </si>
  <si>
    <t>Security Bot A</t>
  </si>
  <si>
    <t>Sentrybot</t>
  </si>
  <si>
    <t>Security Bot B</t>
  </si>
  <si>
    <t>Security Bot C</t>
  </si>
  <si>
    <t>Skybot</t>
  </si>
  <si>
    <t>Copterbot</t>
  </si>
  <si>
    <t>Chilicopter</t>
  </si>
  <si>
    <t>Mindbender</t>
  </si>
  <si>
    <t>Floating Head</t>
  </si>
  <si>
    <t>Cyclops</t>
  </si>
  <si>
    <t>Cyclonus</t>
  </si>
  <si>
    <t>Flying Eye</t>
  </si>
  <si>
    <t>Brainpan</t>
  </si>
  <si>
    <t>Floating Eye</t>
  </si>
  <si>
    <t>Typhoonus</t>
  </si>
  <si>
    <t>Brainhunter</t>
  </si>
  <si>
    <t>Mindflayer</t>
  </si>
  <si>
    <t>Balloon</t>
  </si>
  <si>
    <t>Ball</t>
  </si>
  <si>
    <t>Bomb</t>
  </si>
  <si>
    <t>Bubble</t>
  </si>
  <si>
    <t>Bulb</t>
  </si>
  <si>
    <t>Bloater</t>
  </si>
  <si>
    <t>Fireball</t>
  </si>
  <si>
    <t>Iceball</t>
  </si>
  <si>
    <t>Litball</t>
  </si>
  <si>
    <t>Bioball</t>
  </si>
  <si>
    <t>Machin Shin</t>
  </si>
  <si>
    <t>Darude</t>
  </si>
  <si>
    <t>Wind</t>
  </si>
  <si>
    <t>Spirit</t>
  </si>
  <si>
    <t>Bioconstruct</t>
  </si>
  <si>
    <t>The Countess</t>
  </si>
  <si>
    <t>Ms. Sandman</t>
  </si>
  <si>
    <t>Mage</t>
  </si>
  <si>
    <t>Lady Friend</t>
  </si>
  <si>
    <t>Nonomi</t>
  </si>
  <si>
    <t>Girl Ghost</t>
  </si>
  <si>
    <t>Girl</t>
  </si>
  <si>
    <t>Faithless</t>
  </si>
  <si>
    <t>Lady</t>
  </si>
  <si>
    <t>Dancer</t>
  </si>
  <si>
    <t>Catherine</t>
  </si>
  <si>
    <t>Female mage</t>
  </si>
  <si>
    <t>Enchanter</t>
  </si>
  <si>
    <t>Leafer</t>
  </si>
  <si>
    <t>Rabbit</t>
  </si>
  <si>
    <t>healing/effects</t>
  </si>
  <si>
    <t>RedCabbage</t>
  </si>
  <si>
    <t>Iceberg</t>
  </si>
  <si>
    <t>Healeye</t>
  </si>
  <si>
    <t>Eyeball</t>
  </si>
  <si>
    <t>Fireye</t>
  </si>
  <si>
    <t>Stoneye</t>
  </si>
  <si>
    <t>Shadeye</t>
  </si>
  <si>
    <t>Ice Faerie</t>
  </si>
  <si>
    <t>Fairy</t>
  </si>
  <si>
    <t>Healgoggle</t>
  </si>
  <si>
    <t>Firegoggle</t>
  </si>
  <si>
    <t>Stonegoggle</t>
  </si>
  <si>
    <t>Shadegoggle</t>
  </si>
  <si>
    <t>Outlaw</t>
  </si>
  <si>
    <t>Frank Dux</t>
  </si>
  <si>
    <t>Misguided</t>
  </si>
  <si>
    <t>Soldier</t>
  </si>
  <si>
    <t>Deckhand Ghost</t>
  </si>
  <si>
    <t>Deckiller</t>
  </si>
  <si>
    <t>Piranz</t>
  </si>
  <si>
    <t>Pirahna</t>
  </si>
  <si>
    <t>Shoalhorse</t>
  </si>
  <si>
    <t>Seahorse</t>
  </si>
  <si>
    <t>Cavefish</t>
  </si>
  <si>
    <t>Lakehorse</t>
  </si>
  <si>
    <t>Ranha</t>
  </si>
  <si>
    <t>Oceanhorse</t>
  </si>
  <si>
    <t>Seabiscuit</t>
  </si>
  <si>
    <t>Terrorfish</t>
  </si>
  <si>
    <t>Vamplant</t>
  </si>
  <si>
    <t>poison</t>
  </si>
  <si>
    <t>Toxiclily</t>
  </si>
  <si>
    <t>Virulily</t>
  </si>
  <si>
    <t>Bactalily</t>
  </si>
  <si>
    <t>Thornicus</t>
  </si>
  <si>
    <t>Seaflower</t>
  </si>
  <si>
    <t>Herb</t>
  </si>
  <si>
    <t>Sprout</t>
  </si>
  <si>
    <t>Blattaria</t>
  </si>
  <si>
    <t>Odonata</t>
  </si>
  <si>
    <t>Hornetter</t>
  </si>
  <si>
    <t>Blattoptera</t>
  </si>
  <si>
    <t>Ensifera</t>
  </si>
  <si>
    <t>Giant Bug</t>
  </si>
  <si>
    <t>Gianptera</t>
  </si>
  <si>
    <t>Bossquito</t>
  </si>
  <si>
    <t>Flying Bug</t>
  </si>
  <si>
    <t>Neuromoth</t>
  </si>
  <si>
    <t>Hornet</t>
  </si>
  <si>
    <t>Sparkle</t>
  </si>
  <si>
    <t>Vaporite</t>
  </si>
  <si>
    <t>reduced physical damage/magic</t>
  </si>
  <si>
    <t>Poplium</t>
  </si>
  <si>
    <t>Sentient Fog</t>
  </si>
  <si>
    <t>Spark</t>
  </si>
  <si>
    <t>Frostcloud</t>
  </si>
  <si>
    <t>Peril</t>
  </si>
  <si>
    <t>Spectre</t>
  </si>
  <si>
    <t>Mine Ghost</t>
  </si>
  <si>
    <t>Burning Soul</t>
  </si>
  <si>
    <t>Soul</t>
  </si>
  <si>
    <t>Lost Soul</t>
  </si>
  <si>
    <t>Phantom</t>
  </si>
  <si>
    <t>Shade</t>
  </si>
  <si>
    <t>Poltergeist</t>
  </si>
  <si>
    <t>Phantasm</t>
  </si>
  <si>
    <t>Shadowgigas</t>
  </si>
  <si>
    <t>Maybe just a normal giant?</t>
  </si>
  <si>
    <t>Gigas</t>
  </si>
  <si>
    <t>Gigantes</t>
  </si>
  <si>
    <t>SmallGiant</t>
  </si>
  <si>
    <t>small</t>
  </si>
  <si>
    <t>Frost Gigas</t>
  </si>
  <si>
    <t>Brute</t>
  </si>
  <si>
    <t>Ogre</t>
  </si>
  <si>
    <t>Urok</t>
  </si>
  <si>
    <t>Giant Knight</t>
  </si>
  <si>
    <t>Eyeballer</t>
  </si>
  <si>
    <t>Miscreant</t>
  </si>
  <si>
    <t>Goon</t>
  </si>
  <si>
    <t>Cateracts</t>
  </si>
  <si>
    <t>DELETE</t>
  </si>
  <si>
    <t>Mischiever</t>
  </si>
  <si>
    <t>Misappropo</t>
  </si>
  <si>
    <t>Pygmy</t>
  </si>
  <si>
    <t>It</t>
  </si>
  <si>
    <t>Goggle</t>
  </si>
  <si>
    <t>Tinker</t>
  </si>
  <si>
    <t>Vulture</t>
  </si>
  <si>
    <t>Raptor</t>
  </si>
  <si>
    <t>Scavenger</t>
  </si>
  <si>
    <t>SmallHawk</t>
  </si>
  <si>
    <t>Snowbird</t>
  </si>
  <si>
    <t>Harpy</t>
  </si>
  <si>
    <t>Oculus</t>
  </si>
  <si>
    <t>Phoenix</t>
  </si>
  <si>
    <t>Kafka</t>
  </si>
  <si>
    <t>Jester</t>
  </si>
  <si>
    <t>Parapluie</t>
  </si>
  <si>
    <t>Umbrella</t>
  </si>
  <si>
    <t>Jokester</t>
  </si>
  <si>
    <t>Buffoon</t>
  </si>
  <si>
    <t>Yasuki</t>
  </si>
  <si>
    <t>Boy Ghost</t>
  </si>
  <si>
    <t>Guardian</t>
  </si>
  <si>
    <t>Vanguard</t>
  </si>
  <si>
    <t>Henchman</t>
  </si>
  <si>
    <t>Commander</t>
  </si>
  <si>
    <t>Training Guard</t>
  </si>
  <si>
    <t>Guard</t>
  </si>
  <si>
    <t>Fallen Knight</t>
  </si>
  <si>
    <t>Ivangorod</t>
  </si>
  <si>
    <t>Regal Prince</t>
  </si>
  <si>
    <t>Lost Knight</t>
  </si>
  <si>
    <t>Prince Alex</t>
  </si>
  <si>
    <t>Prince</t>
  </si>
  <si>
    <t>Urok's Elite</t>
  </si>
  <si>
    <t>Unmortal</t>
  </si>
  <si>
    <t>Magic Sentry</t>
  </si>
  <si>
    <t>Fort Knight</t>
  </si>
  <si>
    <t>Lizarder</t>
  </si>
  <si>
    <t>Lizardr</t>
  </si>
  <si>
    <t>Frogg</t>
  </si>
  <si>
    <t>Frogr</t>
  </si>
  <si>
    <t>Toadd</t>
  </si>
  <si>
    <t>Toadr</t>
  </si>
  <si>
    <t>Froggore</t>
  </si>
  <si>
    <t>Zardr</t>
  </si>
  <si>
    <t>Gecko</t>
  </si>
  <si>
    <t>Ribbitt</t>
  </si>
  <si>
    <t>Ribbitr</t>
  </si>
  <si>
    <t>Gexo</t>
  </si>
  <si>
    <t>Weird thing</t>
  </si>
  <si>
    <t>Croakk</t>
  </si>
  <si>
    <t>Croakr</t>
  </si>
  <si>
    <t>Salamander</t>
  </si>
  <si>
    <t>Salamandr</t>
  </si>
  <si>
    <t>Basilisk</t>
  </si>
  <si>
    <t>Chickenlizard</t>
  </si>
  <si>
    <t>Cockatrice</t>
  </si>
  <si>
    <t>Peeps</t>
  </si>
  <si>
    <t>Squirl</t>
  </si>
  <si>
    <t>Metal Peeps</t>
  </si>
  <si>
    <t>Metasquirl</t>
  </si>
  <si>
    <t>Cactrot</t>
  </si>
  <si>
    <t>Spinesquirl</t>
  </si>
  <si>
    <t>Silversquirrel</t>
  </si>
  <si>
    <t>Squirrel</t>
  </si>
  <si>
    <t>Gold Squirrel</t>
  </si>
  <si>
    <t>Platinum Peeps</t>
  </si>
  <si>
    <t>Cactamble</t>
  </si>
  <si>
    <t>Royal Peeps</t>
  </si>
  <si>
    <t>Royal Squirl</t>
  </si>
  <si>
    <t>Tekarmor</t>
  </si>
  <si>
    <t>Armortech</t>
  </si>
  <si>
    <t>Iron Gaia</t>
  </si>
  <si>
    <t>Giant Robot</t>
  </si>
  <si>
    <t>Iron Gaia Virus</t>
  </si>
  <si>
    <t>Digital</t>
  </si>
  <si>
    <t>Firemech</t>
  </si>
  <si>
    <t>Mephisto</t>
  </si>
  <si>
    <t>Mephistocles II</t>
  </si>
  <si>
    <t>Red Terror</t>
  </si>
  <si>
    <t>Mephisto Left I</t>
  </si>
  <si>
    <t>Grapnel</t>
  </si>
  <si>
    <t>Mephisto Left II</t>
  </si>
  <si>
    <t>Talon</t>
  </si>
  <si>
    <t>Mephisto Right I</t>
  </si>
  <si>
    <t>Gloomblade</t>
  </si>
  <si>
    <t>Mephisto Right II</t>
  </si>
  <si>
    <t>Mephisto Core</t>
  </si>
  <si>
    <t>Crankshaft</t>
  </si>
  <si>
    <t>ninja?</t>
  </si>
  <si>
    <t>Samurai</t>
  </si>
  <si>
    <t>Probably could use a ninja….</t>
  </si>
  <si>
    <t>Prince Kenji</t>
  </si>
  <si>
    <t>Myrdraal</t>
  </si>
  <si>
    <t>Fourarm Ninja</t>
  </si>
  <si>
    <t>Nautilus</t>
  </si>
  <si>
    <t>Octopod?</t>
  </si>
  <si>
    <t>Cephalopod</t>
  </si>
  <si>
    <t>Pompilius</t>
  </si>
  <si>
    <t>maybe the whelk?</t>
  </si>
  <si>
    <t>Orutorosu</t>
  </si>
  <si>
    <t>Octopus</t>
  </si>
  <si>
    <t>Omega Balthalas</t>
  </si>
  <si>
    <t>Chupon</t>
  </si>
  <si>
    <t>Balthalas III</t>
  </si>
  <si>
    <t>I DON’T KNOW - Chupon</t>
  </si>
  <si>
    <t>Child of Light</t>
  </si>
  <si>
    <t>Child</t>
  </si>
  <si>
    <t>x</t>
  </si>
  <si>
    <t>chold of light battle sprite</t>
  </si>
  <si>
    <t>Urninator</t>
  </si>
  <si>
    <t>Mad Potter</t>
  </si>
  <si>
    <t>Cardinal</t>
  </si>
  <si>
    <t>Nevermore</t>
  </si>
  <si>
    <t>Bluebird</t>
  </si>
  <si>
    <t>Deep Crow</t>
  </si>
  <si>
    <t>Reanimate</t>
  </si>
  <si>
    <t>Spinidel</t>
  </si>
  <si>
    <t>Skeletal Demon</t>
  </si>
  <si>
    <t>Grolm</t>
  </si>
  <si>
    <t>Mouse</t>
  </si>
  <si>
    <t>quick strikes/poison</t>
  </si>
  <si>
    <t>Rat</t>
  </si>
  <si>
    <t>Ratato</t>
  </si>
  <si>
    <t>Caverat</t>
  </si>
  <si>
    <t>Egyptor</t>
  </si>
  <si>
    <t>Cat</t>
  </si>
  <si>
    <t>Fieldmouse</t>
  </si>
  <si>
    <t>Persian</t>
  </si>
  <si>
    <t>Despot</t>
  </si>
  <si>
    <t>Vermin</t>
  </si>
  <si>
    <t>Sewerrat</t>
  </si>
  <si>
    <t>Pyramid Guard</t>
  </si>
  <si>
    <t>Vorpal Bunny</t>
  </si>
  <si>
    <t>Vorpalite</t>
  </si>
  <si>
    <t>Trainee</t>
  </si>
  <si>
    <t>Glass Joe</t>
  </si>
  <si>
    <t>Thief</t>
  </si>
  <si>
    <t>Hired Thug</t>
  </si>
  <si>
    <t>Undead Pirate</t>
  </si>
  <si>
    <t>Animagus</t>
  </si>
  <si>
    <t>Catdancer</t>
  </si>
  <si>
    <t>Wyrm</t>
  </si>
  <si>
    <t>Wurm</t>
  </si>
  <si>
    <t>Earthwurm</t>
  </si>
  <si>
    <t>Mantis</t>
  </si>
  <si>
    <t>Snipper</t>
  </si>
  <si>
    <t>Scarab</t>
  </si>
  <si>
    <t>Nodorpion</t>
  </si>
  <si>
    <t>Chordata</t>
  </si>
  <si>
    <t>Sea Dragon</t>
  </si>
  <si>
    <t>Shrieking Eel</t>
  </si>
  <si>
    <t>Ogopogo</t>
  </si>
  <si>
    <t>Atma</t>
  </si>
  <si>
    <t>Uber Balthalas</t>
  </si>
  <si>
    <t>Dreadlord</t>
  </si>
  <si>
    <t>Balthalas II</t>
  </si>
  <si>
    <t>Dow Jones</t>
  </si>
  <si>
    <t>Big Skeleton</t>
  </si>
  <si>
    <t>Gaialich</t>
  </si>
  <si>
    <t>how do I not have a skeleton</t>
  </si>
  <si>
    <t>Bonelich</t>
  </si>
  <si>
    <t>Ameboid</t>
  </si>
  <si>
    <t>Jelly</t>
  </si>
  <si>
    <t>Glorj</t>
  </si>
  <si>
    <t>Blood Slime</t>
  </si>
  <si>
    <t>Plasma Jelly</t>
  </si>
  <si>
    <t>Glorpus</t>
  </si>
  <si>
    <t>Crystal Slime</t>
  </si>
  <si>
    <t>Mustard Slime</t>
  </si>
  <si>
    <t>Catsup Slime</t>
  </si>
  <si>
    <t>Kafka?</t>
  </si>
  <si>
    <t>Dot</t>
  </si>
  <si>
    <t>Very Small</t>
  </si>
  <si>
    <t>Sandray</t>
  </si>
  <si>
    <t>Ray</t>
  </si>
  <si>
    <t>Too much like FF6?</t>
  </si>
  <si>
    <t>Aspik</t>
  </si>
  <si>
    <t>Aspray</t>
  </si>
  <si>
    <t>Jellyfish</t>
  </si>
  <si>
    <t>Shockjelly</t>
  </si>
  <si>
    <t>Shockray</t>
  </si>
  <si>
    <t>Electric Ray</t>
  </si>
  <si>
    <t>Rainbow Ray</t>
  </si>
  <si>
    <t>Skynet</t>
  </si>
  <si>
    <t>Robot</t>
  </si>
  <si>
    <t>Protocol Droid</t>
  </si>
  <si>
    <t>Telnet</t>
  </si>
  <si>
    <t>Unguis</t>
  </si>
  <si>
    <t>Manus</t>
  </si>
  <si>
    <t>Beaktrot</t>
  </si>
  <si>
    <t>Beaker</t>
  </si>
  <si>
    <t>magic/effects</t>
  </si>
  <si>
    <t>Skelebeak</t>
  </si>
  <si>
    <t>Puffer</t>
  </si>
  <si>
    <t>Birdman</t>
  </si>
  <si>
    <t>Funghoul</t>
  </si>
  <si>
    <t>Flesh Eater</t>
  </si>
  <si>
    <t>Mushboom</t>
  </si>
  <si>
    <t>Horn Imp</t>
  </si>
  <si>
    <t>Cave Troll</t>
  </si>
  <si>
    <t>Rhinodemon</t>
  </si>
  <si>
    <t>probably more of a troll…</t>
  </si>
  <si>
    <t>Rhinodonix</t>
  </si>
  <si>
    <t>Rhinotaur</t>
  </si>
  <si>
    <t>Dweller</t>
  </si>
  <si>
    <t>Rhino</t>
  </si>
  <si>
    <t>Mr. Sharpteeth</t>
  </si>
  <si>
    <t>Rhinokeras</t>
  </si>
  <si>
    <t>Rhinorajah</t>
  </si>
  <si>
    <t>Troll Hunter</t>
  </si>
  <si>
    <t>Nastidon</t>
  </si>
  <si>
    <t>Buffodon</t>
  </si>
  <si>
    <t>Ungula</t>
  </si>
  <si>
    <t>Oscar</t>
  </si>
  <si>
    <t>Vines?</t>
  </si>
  <si>
    <t>Little Shop</t>
  </si>
  <si>
    <t>Mandrake</t>
  </si>
  <si>
    <t>Contraption</t>
  </si>
  <si>
    <t>Walker</t>
  </si>
  <si>
    <t>Gunmech</t>
  </si>
  <si>
    <t>Nightrider</t>
  </si>
  <si>
    <t>Tunnelarmor</t>
  </si>
  <si>
    <t>Vehicle</t>
  </si>
  <si>
    <t>GastropodShell</t>
  </si>
  <si>
    <t>Gastropod</t>
  </si>
  <si>
    <t>Slug</t>
  </si>
  <si>
    <t>Mollusk</t>
  </si>
  <si>
    <t>Mollusk Shell</t>
  </si>
  <si>
    <t>Sinistral</t>
  </si>
  <si>
    <t>Sinistral Shell</t>
  </si>
  <si>
    <t>Balthalas</t>
  </si>
  <si>
    <t>Balthalas I</t>
  </si>
  <si>
    <t>earmarked this as Wizard, but that is also Murzhor</t>
  </si>
  <si>
    <t>Murzhor</t>
  </si>
  <si>
    <t>Joker? Demonwizard?</t>
  </si>
  <si>
    <t>Death Mage</t>
  </si>
  <si>
    <t>Big Soul</t>
  </si>
  <si>
    <t>Tortured Soul</t>
  </si>
  <si>
    <t>Sorceror</t>
  </si>
  <si>
    <t>Overmind</t>
  </si>
  <si>
    <t>Wrexsoul</t>
  </si>
  <si>
    <t>Tritoch</t>
  </si>
  <si>
    <t>Ifreet</t>
  </si>
  <si>
    <t>Greywolf</t>
  </si>
  <si>
    <t>Wolf</t>
  </si>
  <si>
    <t>fodder</t>
  </si>
  <si>
    <t>Northwolf</t>
  </si>
  <si>
    <t>Dober</t>
  </si>
  <si>
    <t>Pinscher</t>
  </si>
  <si>
    <t>Redfang</t>
  </si>
  <si>
    <t>Blufang</t>
  </si>
  <si>
    <t>Numbwolf</t>
  </si>
  <si>
    <t>Guard Dog</t>
  </si>
  <si>
    <t>Timberwolf</t>
  </si>
  <si>
    <t>Bounty Dog</t>
  </si>
  <si>
    <t>Bounty</t>
  </si>
  <si>
    <t>Warg</t>
  </si>
  <si>
    <t>Blackwolf</t>
  </si>
  <si>
    <t>Dire Wolf</t>
  </si>
  <si>
    <t>Niddly Wormwood</t>
  </si>
  <si>
    <t>Gormly Wormwood</t>
  </si>
  <si>
    <t>Mere-Wyvern</t>
  </si>
  <si>
    <t>Dragonite</t>
  </si>
  <si>
    <t>Dragonpup</t>
  </si>
  <si>
    <t>Shelob</t>
  </si>
  <si>
    <t>Spiderdemon</t>
  </si>
  <si>
    <t>Exoskel</t>
  </si>
  <si>
    <t>Exo</t>
  </si>
  <si>
    <t>Crab</t>
  </si>
  <si>
    <t>Hardshell</t>
  </si>
  <si>
    <t>Seascarab</t>
  </si>
  <si>
    <t>Shelobite</t>
  </si>
  <si>
    <t>Ghost Crab</t>
  </si>
  <si>
    <t>Identity</t>
  </si>
  <si>
    <t>Greatbear</t>
  </si>
  <si>
    <t>Grotesk</t>
  </si>
  <si>
    <t>Cherico</t>
  </si>
  <si>
    <t>Longneck</t>
  </si>
  <si>
    <t>Zoanthid</t>
  </si>
  <si>
    <t>Powerdemon</t>
  </si>
  <si>
    <t>Beaststrider</t>
  </si>
  <si>
    <t>Flamedemon</t>
  </si>
  <si>
    <t>Souleater</t>
  </si>
  <si>
    <t>Fiend</t>
  </si>
  <si>
    <t>Cherico Dragon</t>
  </si>
  <si>
    <t>Chillbot</t>
  </si>
  <si>
    <t>Skullus</t>
  </si>
  <si>
    <t>Skullflayer</t>
  </si>
  <si>
    <t>Mindeater</t>
  </si>
  <si>
    <t>welp this appears at the same time as a dancer</t>
  </si>
  <si>
    <t>Sylph</t>
  </si>
  <si>
    <t>Healfairy</t>
  </si>
  <si>
    <t>Firefairy</t>
  </si>
  <si>
    <t>Stonefairy</t>
  </si>
  <si>
    <t>Shadefairy</t>
  </si>
  <si>
    <t>Healfae</t>
  </si>
  <si>
    <t>Firefae</t>
  </si>
  <si>
    <t>Stonefae</t>
  </si>
  <si>
    <t>Shadefae</t>
  </si>
  <si>
    <t>Dux</t>
  </si>
  <si>
    <t>Shoalfish</t>
  </si>
  <si>
    <t>Mudskip</t>
  </si>
  <si>
    <t>Gill</t>
  </si>
  <si>
    <t>Special Herb</t>
  </si>
  <si>
    <t>Misapropos</t>
  </si>
  <si>
    <t>Pilferer</t>
  </si>
  <si>
    <t>Trapper</t>
  </si>
  <si>
    <t>Galt</t>
  </si>
  <si>
    <t>Falcon</t>
  </si>
  <si>
    <t>Silversquirl</t>
  </si>
  <si>
    <t>Goldsquirl</t>
  </si>
  <si>
    <t>Platinumsquirl</t>
  </si>
  <si>
    <t>Duplicate?</t>
  </si>
  <si>
    <t>Thornsquirl</t>
  </si>
  <si>
    <t>Zenn</t>
  </si>
  <si>
    <t>Grom</t>
  </si>
  <si>
    <t>Ratite</t>
  </si>
  <si>
    <t>Refuserat</t>
  </si>
  <si>
    <t>Pyramid Pest</t>
  </si>
  <si>
    <t>Pest</t>
  </si>
  <si>
    <t>Sewer Rat</t>
  </si>
  <si>
    <t>Window Wil</t>
  </si>
  <si>
    <t>Scalawag</t>
  </si>
  <si>
    <t>Galt?</t>
  </si>
  <si>
    <t>Desertray</t>
  </si>
  <si>
    <t>Troll Warrior</t>
  </si>
  <si>
    <t>Horrorwhip</t>
  </si>
  <si>
    <t>Nightstrider</t>
  </si>
  <si>
    <t>Undermind</t>
  </si>
  <si>
    <t>DELETE?</t>
  </si>
  <si>
    <t>Tritorch</t>
  </si>
  <si>
    <t>Wretch</t>
  </si>
  <si>
    <t>Ex-Box</t>
  </si>
  <si>
    <t>Bronze Dragon</t>
  </si>
  <si>
    <t>Hag</t>
  </si>
  <si>
    <t>Gnome</t>
  </si>
  <si>
    <t>Albagross</t>
  </si>
  <si>
    <t>Geko</t>
  </si>
  <si>
    <t>Tek</t>
  </si>
  <si>
    <t>Battletek</t>
  </si>
  <si>
    <t>Sinister</t>
  </si>
  <si>
    <t>Grappler</t>
  </si>
  <si>
    <t>Claw</t>
  </si>
  <si>
    <t>Mollusc</t>
  </si>
  <si>
    <t>Scorpinoc</t>
  </si>
  <si>
    <t>Sojelly</t>
  </si>
  <si>
    <t>Scandroid A</t>
  </si>
  <si>
    <t>Scandroid B</t>
  </si>
  <si>
    <t>Scandroid C</t>
  </si>
  <si>
    <t>Grouper</t>
  </si>
  <si>
    <t>boss</t>
  </si>
  <si>
    <t>crab-like enemy</t>
  </si>
  <si>
    <t>Spidercrab</t>
  </si>
  <si>
    <t>a skeleton warrior</t>
  </si>
  <si>
    <t>A skeletal warrior</t>
  </si>
  <si>
    <t>While this was a floating monster in FF6, I do not want that. This is a zombie</t>
  </si>
  <si>
    <t>ENEMY COUNT</t>
  </si>
  <si>
    <t>Used for a special "battles" where the player is actually presented with a shop</t>
  </si>
  <si>
    <t>Bathalas</t>
  </si>
  <si>
    <t>Necromancer</t>
  </si>
  <si>
    <t>Ethereal</t>
  </si>
  <si>
    <t>Warrior</t>
  </si>
  <si>
    <t>I've always pictured him as fat and bulbous</t>
  </si>
  <si>
    <t>His second form is an undead lich form. But this is the only skeleton that FF6 had so I used it…</t>
  </si>
  <si>
    <t>I used Chupon here, but… you have a lot of free reign here to reimagine him</t>
  </si>
  <si>
    <t>We discussed that he should be more of a buff joker type…</t>
  </si>
  <si>
    <t>I used this guy, but really he's a giant demonic armored warrior, who is the General of the demonic army</t>
  </si>
  <si>
    <t>This guy is an incubus/dream eater</t>
  </si>
  <si>
    <t>BOSSES</t>
  </si>
  <si>
    <t>These can be variants on existing enemies!</t>
  </si>
  <si>
    <t>I may be over estimating these, because in my original plans the bosses were just variants/edits of existing enemies…</t>
  </si>
  <si>
    <t>Bosses</t>
  </si>
  <si>
    <t>Total sprites</t>
  </si>
  <si>
    <t/>
  </si>
  <si>
    <t>Save this to the end. He might get cut from the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</si>
</sst>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0" xfId="0" applyFont="1" applyFill="1" applyAlignment="1">
      <alignment vertical="top" wrapText="1"/>
    </xf>
    <xf numFmtId="0" fontId="0" fillId="3" borderId="0" xfId="0" applyFill="1" applyAlignment="1">
      <alignment vertical="top"/>
    </xf>
    <xf numFmtId="0" fontId="0" fillId="3" borderId="0" xfId="0" applyFill="1"/>
    <xf numFmtId="164" fontId="0" fillId="0" borderId="0" xfId="1" applyFont="1"/>
    <xf numFmtId="0" fontId="0" fillId="4" borderId="0" xfId="0" applyFill="1"/>
    <xf numFmtId="164" fontId="0" fillId="4" borderId="0" xfId="1" applyFont="1" applyFill="1"/>
    <xf numFmtId="0" fontId="4" fillId="5" borderId="0" xfId="0" applyFont="1" applyFill="1"/>
    <xf numFmtId="0" fontId="0" fillId="5" borderId="0" xfId="0" applyFill="1"/>
    <xf numFmtId="164" fontId="0" fillId="5" borderId="0" xfId="1" applyFont="1" applyFill="1"/>
    <xf numFmtId="0" fontId="0" fillId="6" borderId="0" xfId="0" applyFill="1"/>
    <xf numFmtId="164" fontId="0" fillId="6" borderId="0" xfId="1" applyFont="1" applyFill="1"/>
    <xf numFmtId="0" fontId="4" fillId="6" borderId="0" xfId="0" applyFont="1" applyFill="1"/>
    <xf numFmtId="0" fontId="4" fillId="5" borderId="0" xfId="0" applyFont="1" applyFill="1" applyAlignment="1">
      <alignment vertical="top"/>
    </xf>
    <xf numFmtId="0" fontId="0" fillId="3" borderId="0" xfId="0" applyFill="1" applyAlignment="1">
      <alignment vertical="top" wrapText="1"/>
    </xf>
    <xf numFmtId="0" fontId="5" fillId="7" borderId="0" xfId="0" applyFont="1" applyFill="1"/>
    <xf numFmtId="0" fontId="5" fillId="8" borderId="0" xfId="0" applyFont="1" applyFill="1"/>
    <xf numFmtId="0" fontId="6" fillId="8" borderId="0" xfId="0" applyFont="1" applyFill="1"/>
    <xf numFmtId="0" fontId="7" fillId="9" borderId="0" xfId="0" applyFont="1" applyFill="1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4" fillId="7" borderId="0" xfId="0" applyFont="1" applyFill="1"/>
    <xf numFmtId="0" fontId="5" fillId="0" borderId="0" xfId="0" applyFont="1"/>
    <xf numFmtId="0" fontId="4" fillId="0" borderId="0" xfId="0" applyFont="1"/>
    <xf numFmtId="0" fontId="8" fillId="0" borderId="0" xfId="0" applyFont="1"/>
    <xf numFmtId="0" fontId="4" fillId="0" borderId="4" xfId="0" applyFont="1" applyBorder="1"/>
    <xf numFmtId="0" fontId="9" fillId="0" borderId="0" xfId="0" applyFont="1" applyBorder="1"/>
    <xf numFmtId="0" fontId="4" fillId="0" borderId="0" xfId="0" applyFont="1" applyBorder="1"/>
    <xf numFmtId="0" fontId="4" fillId="0" borderId="5" xfId="0" applyFont="1" applyBorder="1"/>
    <xf numFmtId="0" fontId="5" fillId="10" borderId="0" xfId="0" applyFont="1" applyFill="1"/>
    <xf numFmtId="0" fontId="10" fillId="0" borderId="0" xfId="0" applyFont="1"/>
    <xf numFmtId="0" fontId="5" fillId="11" borderId="0" xfId="0" applyFont="1" applyFill="1"/>
    <xf numFmtId="0" fontId="11" fillId="0" borderId="0" xfId="0" applyFont="1" applyBorder="1"/>
    <xf numFmtId="0" fontId="4" fillId="0" borderId="0" xfId="0" applyFont="1" applyFill="1" applyBorder="1"/>
    <xf numFmtId="0" fontId="4" fillId="4" borderId="0" xfId="0" applyFont="1" applyFill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0" fillId="0" borderId="0" xfId="0" applyAlignment="1">
      <alignment vertical="top" wrapText="1"/>
    </xf>
    <xf numFmtId="0" fontId="1" fillId="4" borderId="0" xfId="0" applyFont="1" applyFill="1"/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5" borderId="0" xfId="0" applyFill="1" applyAlignment="1">
      <alignment vertical="top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3" borderId="0" xfId="0" applyFill="1" applyAlignment="1">
      <alignment horizontal="center" vertical="top"/>
    </xf>
    <xf numFmtId="0" fontId="0" fillId="12" borderId="0" xfId="0" applyFill="1" applyAlignment="1">
      <alignment vertical="top"/>
    </xf>
    <xf numFmtId="0" fontId="0" fillId="13" borderId="0" xfId="0" applyFill="1" applyAlignment="1">
      <alignment vertical="top"/>
    </xf>
    <xf numFmtId="0" fontId="0" fillId="12" borderId="0" xfId="0" applyFill="1" applyAlignment="1">
      <alignment vertical="top" wrapText="1"/>
    </xf>
    <xf numFmtId="0" fontId="0" fillId="12" borderId="0" xfId="0" applyFill="1" applyAlignment="1">
      <alignment horizontal="center" vertical="top"/>
    </xf>
    <xf numFmtId="0" fontId="0" fillId="12" borderId="0" xfId="0" applyFill="1"/>
    <xf numFmtId="0" fontId="0" fillId="13" borderId="0" xfId="0" applyFill="1"/>
    <xf numFmtId="164" fontId="0" fillId="13" borderId="0" xfId="1" applyFont="1" applyFill="1"/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84" Type="http://schemas.openxmlformats.org/officeDocument/2006/relationships/image" Target="../media/image84.png"/><Relationship Id="rId89" Type="http://schemas.openxmlformats.org/officeDocument/2006/relationships/image" Target="../media/image89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87" Type="http://schemas.openxmlformats.org/officeDocument/2006/relationships/image" Target="../media/image87.png"/><Relationship Id="rId102" Type="http://schemas.openxmlformats.org/officeDocument/2006/relationships/image" Target="../media/image102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8</xdr:col>
      <xdr:colOff>323850</xdr:colOff>
      <xdr:row>1</xdr:row>
      <xdr:rowOff>323850</xdr:rowOff>
    </xdr:to>
    <xdr:pic>
      <xdr:nvPicPr>
        <xdr:cNvPr id="2" name="Picture 1" descr="https://rpgmaker.net/media/content/users/105/locker/rodent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0500"/>
          <a:ext cx="323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</xdr:colOff>
      <xdr:row>1</xdr:row>
      <xdr:rowOff>1362075</xdr:rowOff>
    </xdr:from>
    <xdr:to>
      <xdr:col>8</xdr:col>
      <xdr:colOff>504825</xdr:colOff>
      <xdr:row>2</xdr:row>
      <xdr:rowOff>419100</xdr:rowOff>
    </xdr:to>
    <xdr:pic>
      <xdr:nvPicPr>
        <xdr:cNvPr id="3" name="Picture 2" descr="https://rpgmaker.net/media/content/users/105/locker/wolfdog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762125"/>
          <a:ext cx="4762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476250</xdr:colOff>
      <xdr:row>3</xdr:row>
      <xdr:rowOff>542925</xdr:rowOff>
    </xdr:to>
    <xdr:pic>
      <xdr:nvPicPr>
        <xdr:cNvPr id="4" name="Picture 3" descr="https://rpgmaker.net/media/content/users/105/locker/beastbear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7625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342900</xdr:colOff>
      <xdr:row>4</xdr:row>
      <xdr:rowOff>352425</xdr:rowOff>
    </xdr:to>
    <xdr:pic>
      <xdr:nvPicPr>
        <xdr:cNvPr id="5" name="Picture 4" descr="https://rpgmaker.net/media/content/users/105/locker/raven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43000"/>
          <a:ext cx="3429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904875</xdr:colOff>
      <xdr:row>5</xdr:row>
      <xdr:rowOff>628650</xdr:rowOff>
    </xdr:to>
    <xdr:pic>
      <xdr:nvPicPr>
        <xdr:cNvPr id="6" name="Picture 5" descr="https://rpgmaker.net/media/content/users/105/locker/hawk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33500"/>
          <a:ext cx="9048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314325</xdr:rowOff>
    </xdr:to>
    <xdr:pic>
      <xdr:nvPicPr>
        <xdr:cNvPr id="7" name="Picture 6" descr="https://rpgmaker.net/media/content/users/105/locker/beetle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2400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314325</xdr:colOff>
      <xdr:row>7</xdr:row>
      <xdr:rowOff>323850</xdr:rowOff>
    </xdr:to>
    <xdr:pic>
      <xdr:nvPicPr>
        <xdr:cNvPr id="8" name="Picture 7" descr="https://rpgmaker.net/media/content/users/105/locker/scorpion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476500"/>
          <a:ext cx="3143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628650</xdr:colOff>
      <xdr:row>8</xdr:row>
      <xdr:rowOff>628650</xdr:rowOff>
    </xdr:to>
    <xdr:pic>
      <xdr:nvPicPr>
        <xdr:cNvPr id="9" name="Picture 8" descr="https://rpgmaker.net/media/content/users/105/locker/demon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667000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942975</xdr:colOff>
      <xdr:row>9</xdr:row>
      <xdr:rowOff>828675</xdr:rowOff>
    </xdr:to>
    <xdr:pic>
      <xdr:nvPicPr>
        <xdr:cNvPr id="10" name="Picture 9" descr="https://rpgmaker.net/media/content/users/105/locker/demon_rider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857500"/>
          <a:ext cx="9429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609600</xdr:colOff>
      <xdr:row>10</xdr:row>
      <xdr:rowOff>933450</xdr:rowOff>
    </xdr:to>
    <xdr:pic>
      <xdr:nvPicPr>
        <xdr:cNvPr id="11" name="Picture 10" descr="https://rpgmaker.net/media/content/users/105/locker/behemoth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000500"/>
          <a:ext cx="60960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571500</xdr:colOff>
      <xdr:row>11</xdr:row>
      <xdr:rowOff>457200</xdr:rowOff>
    </xdr:to>
    <xdr:pic>
      <xdr:nvPicPr>
        <xdr:cNvPr id="12" name="Picture 11" descr="https://rpgmaker.net/media/content/users/105/locker/beholder.pn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381500"/>
          <a:ext cx="571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314325</xdr:colOff>
      <xdr:row>12</xdr:row>
      <xdr:rowOff>323850</xdr:rowOff>
    </xdr:to>
    <xdr:pic>
      <xdr:nvPicPr>
        <xdr:cNvPr id="13" name="Picture 12" descr="https://rpgmaker.net/media/content/users/105/locker/lizard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143500"/>
          <a:ext cx="3143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523875</xdr:colOff>
      <xdr:row>13</xdr:row>
      <xdr:rowOff>628650</xdr:rowOff>
    </xdr:to>
    <xdr:pic>
      <xdr:nvPicPr>
        <xdr:cNvPr id="14" name="Picture 13" descr="https://rpgmaker.net/media/content/users/105/locker/drake.p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334000"/>
          <a:ext cx="5238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923925</xdr:colOff>
      <xdr:row>14</xdr:row>
      <xdr:rowOff>942975</xdr:rowOff>
    </xdr:to>
    <xdr:pic>
      <xdr:nvPicPr>
        <xdr:cNvPr id="15" name="Picture 14" descr="https://rpgmaker.net/media/content/users/105/locker/dragon.pn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286500"/>
          <a:ext cx="9239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619125</xdr:colOff>
      <xdr:row>15</xdr:row>
      <xdr:rowOff>457200</xdr:rowOff>
    </xdr:to>
    <xdr:pic>
      <xdr:nvPicPr>
        <xdr:cNvPr id="16" name="Picture 15" descr="https://rpgmaker.net/media/content/users/105/locker/wyvern.pn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477000"/>
          <a:ext cx="619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495300</xdr:colOff>
      <xdr:row>16</xdr:row>
      <xdr:rowOff>495300</xdr:rowOff>
    </xdr:to>
    <xdr:pic>
      <xdr:nvPicPr>
        <xdr:cNvPr id="17" name="Picture 16" descr="https://rpgmaker.net/media/content/users/105/locker/flybug.pn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66750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314325</xdr:colOff>
      <xdr:row>17</xdr:row>
      <xdr:rowOff>285750</xdr:rowOff>
    </xdr:to>
    <xdr:pic>
      <xdr:nvPicPr>
        <xdr:cNvPr id="18" name="Picture 17" descr="https://rpgmaker.net/media/content/users/105/locker/fog.pn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048500"/>
          <a:ext cx="3143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447675</xdr:colOff>
      <xdr:row>18</xdr:row>
      <xdr:rowOff>457200</xdr:rowOff>
    </xdr:to>
    <xdr:pic>
      <xdr:nvPicPr>
        <xdr:cNvPr id="19" name="Picture 18" descr="https://rpgmaker.net/media/content/users/105/locker/ghost.pn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239000"/>
          <a:ext cx="4476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266700</xdr:colOff>
      <xdr:row>19</xdr:row>
      <xdr:rowOff>314325</xdr:rowOff>
    </xdr:to>
    <xdr:pic>
      <xdr:nvPicPr>
        <xdr:cNvPr id="20" name="Picture 19" descr="https://rpgmaker.net/media/content/users/105/locker/goblin.pn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429500"/>
          <a:ext cx="2667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495300</xdr:colOff>
      <xdr:row>20</xdr:row>
      <xdr:rowOff>495300</xdr:rowOff>
    </xdr:to>
    <xdr:pic>
      <xdr:nvPicPr>
        <xdr:cNvPr id="21" name="Picture 20" descr="https://rpgmaker.net/media/content/users/105/locker/troll.pn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62000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666750</xdr:colOff>
      <xdr:row>21</xdr:row>
      <xdr:rowOff>990600</xdr:rowOff>
    </xdr:to>
    <xdr:pic>
      <xdr:nvPicPr>
        <xdr:cNvPr id="22" name="Picture 21" descr="https://rpgmaker.net/media/content/users/105/locker/giant.pn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810500"/>
          <a:ext cx="66675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323850</xdr:colOff>
      <xdr:row>22</xdr:row>
      <xdr:rowOff>390525</xdr:rowOff>
    </xdr:to>
    <xdr:pic>
      <xdr:nvPicPr>
        <xdr:cNvPr id="23" name="Picture 22" descr="https://rpgmaker.net/media/content/users/105/locker/wizard.pn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001000"/>
          <a:ext cx="3238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323850</xdr:colOff>
      <xdr:row>23</xdr:row>
      <xdr:rowOff>476250</xdr:rowOff>
    </xdr:to>
    <xdr:pic>
      <xdr:nvPicPr>
        <xdr:cNvPr id="24" name="Picture 23" descr="https://rpgmaker.net/media/content/users/105/locker/rogue.png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382000"/>
          <a:ext cx="3238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495300</xdr:colOff>
      <xdr:row>24</xdr:row>
      <xdr:rowOff>504825</xdr:rowOff>
    </xdr:to>
    <xdr:pic>
      <xdr:nvPicPr>
        <xdr:cNvPr id="25" name="Picture 24" descr="https://rpgmaker.net/media/content/users/105/locker/fighter.png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763000"/>
          <a:ext cx="4953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381000</xdr:colOff>
      <xdr:row>25</xdr:row>
      <xdr:rowOff>466725</xdr:rowOff>
    </xdr:to>
    <xdr:pic>
      <xdr:nvPicPr>
        <xdr:cNvPr id="26" name="Picture 25" descr="https://rpgmaker.net/media/content/users/105/locker/joker.png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144000"/>
          <a:ext cx="3810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466725</xdr:colOff>
      <xdr:row>26</xdr:row>
      <xdr:rowOff>542925</xdr:rowOff>
    </xdr:to>
    <xdr:pic>
      <xdr:nvPicPr>
        <xdr:cNvPr id="27" name="Picture 26" descr="https://rpgmaker.net/media/content/users/105/locker/enchantress.png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525000"/>
          <a:ext cx="4667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533400</xdr:colOff>
      <xdr:row>27</xdr:row>
      <xdr:rowOff>609600</xdr:rowOff>
    </xdr:to>
    <xdr:pic>
      <xdr:nvPicPr>
        <xdr:cNvPr id="28" name="Picture 27" descr="https://rpgmaker.net/media/content/users/105/locker/knight.png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906000"/>
          <a:ext cx="5334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323850</xdr:colOff>
      <xdr:row>28</xdr:row>
      <xdr:rowOff>590550</xdr:rowOff>
    </xdr:to>
    <xdr:pic>
      <xdr:nvPicPr>
        <xdr:cNvPr id="29" name="Picture 28" descr="https://rpgmaker.net/media/content/users/105/locker/droid.png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287000"/>
          <a:ext cx="323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628650</xdr:colOff>
      <xdr:row>29</xdr:row>
      <xdr:rowOff>628650</xdr:rowOff>
    </xdr:to>
    <xdr:pic>
      <xdr:nvPicPr>
        <xdr:cNvPr id="30" name="Picture 29" descr="https://rpgmaker.net/media/content/users/105/locker/mechwarrior.png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477500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762000</xdr:colOff>
      <xdr:row>30</xdr:row>
      <xdr:rowOff>619125</xdr:rowOff>
    </xdr:to>
    <xdr:pic>
      <xdr:nvPicPr>
        <xdr:cNvPr id="31" name="Picture 30" descr="https://rpgmaker.net/media/content/users/105/locker/walkerbot.png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858500"/>
          <a:ext cx="7620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609600</xdr:colOff>
      <xdr:row>31</xdr:row>
      <xdr:rowOff>590550</xdr:rowOff>
    </xdr:to>
    <xdr:pic>
      <xdr:nvPicPr>
        <xdr:cNvPr id="32" name="Picture 31" descr="https://rpgmaker.net/media/content/users/105/locker/telstar.png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239500"/>
          <a:ext cx="6096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333375</xdr:colOff>
      <xdr:row>32</xdr:row>
      <xdr:rowOff>409575</xdr:rowOff>
    </xdr:to>
    <xdr:pic>
      <xdr:nvPicPr>
        <xdr:cNvPr id="33" name="Picture 32" descr="https://rpgmaker.net/media/content/users/105/locker/potmimic.png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430000"/>
          <a:ext cx="33337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381000</xdr:colOff>
      <xdr:row>35</xdr:row>
      <xdr:rowOff>476250</xdr:rowOff>
    </xdr:to>
    <xdr:pic>
      <xdr:nvPicPr>
        <xdr:cNvPr id="34" name="Picture 33" descr="https://rpgmaker.net/media/content/users/105/locker/fae.png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573000"/>
          <a:ext cx="3810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409575</xdr:colOff>
      <xdr:row>38</xdr:row>
      <xdr:rowOff>390525</xdr:rowOff>
    </xdr:to>
    <xdr:pic>
      <xdr:nvPicPr>
        <xdr:cNvPr id="35" name="Picture 34" descr="https://rpgmaker.net/media/content/users/105/locker/flower.png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525500"/>
          <a:ext cx="4095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323850</xdr:colOff>
      <xdr:row>39</xdr:row>
      <xdr:rowOff>314325</xdr:rowOff>
    </xdr:to>
    <xdr:pic>
      <xdr:nvPicPr>
        <xdr:cNvPr id="36" name="Picture 35" descr="https://rpgmaker.net/media/content/users/105/locker/slime.png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906500"/>
          <a:ext cx="3238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828675</xdr:colOff>
      <xdr:row>40</xdr:row>
      <xdr:rowOff>638175</xdr:rowOff>
    </xdr:to>
    <xdr:pic>
      <xdr:nvPicPr>
        <xdr:cNvPr id="37" name="Picture 36" descr="https://rpgmaker.net/media/content/users/105/locker/snail.png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097000"/>
          <a:ext cx="8286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466725</xdr:colOff>
      <xdr:row>42</xdr:row>
      <xdr:rowOff>466725</xdr:rowOff>
    </xdr:to>
    <xdr:pic>
      <xdr:nvPicPr>
        <xdr:cNvPr id="38" name="Picture 37" descr="https://rpgmaker.net/media/content/users/105/locker/demon_Ing.png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478000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781050</xdr:colOff>
      <xdr:row>43</xdr:row>
      <xdr:rowOff>781050</xdr:rowOff>
    </xdr:to>
    <xdr:pic>
      <xdr:nvPicPr>
        <xdr:cNvPr id="39" name="Picture 38" descr="https://rpgmaker.net/media/content/users/105/locker/beastbones.png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668500"/>
          <a:ext cx="781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333375</xdr:colOff>
      <xdr:row>45</xdr:row>
      <xdr:rowOff>323850</xdr:rowOff>
    </xdr:to>
    <xdr:pic>
      <xdr:nvPicPr>
        <xdr:cNvPr id="40" name="Picture 39" descr="https://rpgmaker.net/media/content/users/105/locker/coral.png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430500"/>
          <a:ext cx="33337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314325</xdr:colOff>
      <xdr:row>46</xdr:row>
      <xdr:rowOff>314325</xdr:rowOff>
    </xdr:to>
    <xdr:pic>
      <xdr:nvPicPr>
        <xdr:cNvPr id="41" name="Picture 40" descr="https://rpgmaker.net/media/content/users/105/locker/fish.png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383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638175</xdr:colOff>
      <xdr:row>47</xdr:row>
      <xdr:rowOff>552450</xdr:rowOff>
    </xdr:to>
    <xdr:pic>
      <xdr:nvPicPr>
        <xdr:cNvPr id="42" name="Picture 41" descr="https://rpgmaker.net/media/content/users/105/locker/seaserpent.png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573500"/>
          <a:ext cx="6381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342900</xdr:colOff>
      <xdr:row>48</xdr:row>
      <xdr:rowOff>619125</xdr:rowOff>
    </xdr:to>
    <xdr:pic>
      <xdr:nvPicPr>
        <xdr:cNvPr id="43" name="Picture 42" descr="https://rpgmaker.net/media/content/users/105/locker/tentacle.png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954500"/>
          <a:ext cx="3429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933450</xdr:colOff>
      <xdr:row>49</xdr:row>
      <xdr:rowOff>714375</xdr:rowOff>
    </xdr:to>
    <xdr:pic>
      <xdr:nvPicPr>
        <xdr:cNvPr id="44" name="Picture 43" descr="https://rpgmaker.net/media/content/users/105/locker/sandworm.png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145000"/>
          <a:ext cx="9334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1219200</xdr:colOff>
      <xdr:row>50</xdr:row>
      <xdr:rowOff>1209675</xdr:rowOff>
    </xdr:to>
    <xdr:pic>
      <xdr:nvPicPr>
        <xdr:cNvPr id="45" name="Picture 44" descr="https://rpgmaker.net/media/content/users/105/locker/shadowstorm.png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526000"/>
          <a:ext cx="12192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600075</xdr:colOff>
      <xdr:row>51</xdr:row>
      <xdr:rowOff>933450</xdr:rowOff>
    </xdr:to>
    <xdr:pic>
      <xdr:nvPicPr>
        <xdr:cNvPr id="46" name="Picture 45" descr="https://rpgmaker.net/media/content/users/105/locker/mephistocles.png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907000"/>
          <a:ext cx="6000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323850</xdr:colOff>
      <xdr:row>52</xdr:row>
      <xdr:rowOff>514350</xdr:rowOff>
    </xdr:to>
    <xdr:pic>
      <xdr:nvPicPr>
        <xdr:cNvPr id="47" name="Picture 46" descr="https://rpgmaker.net/media/content/users/105/locker/mephistocles_left.png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8097500"/>
          <a:ext cx="3238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123825</xdr:colOff>
      <xdr:row>53</xdr:row>
      <xdr:rowOff>238125</xdr:rowOff>
    </xdr:to>
    <xdr:pic>
      <xdr:nvPicPr>
        <xdr:cNvPr id="48" name="Picture 47" descr="https://rpgmaker.net/media/content/users/105/locker/mephistocles_right.png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8288000"/>
          <a:ext cx="123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1162050</xdr:colOff>
      <xdr:row>54</xdr:row>
      <xdr:rowOff>1219200</xdr:rowOff>
    </xdr:to>
    <xdr:pic>
      <xdr:nvPicPr>
        <xdr:cNvPr id="49" name="Picture 48" descr="https://rpgmaker.net/media/content/users/105/locker/mephistocles2.png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8478500"/>
          <a:ext cx="116205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533400</xdr:colOff>
      <xdr:row>55</xdr:row>
      <xdr:rowOff>647700</xdr:rowOff>
    </xdr:to>
    <xdr:pic>
      <xdr:nvPicPr>
        <xdr:cNvPr id="50" name="Picture 49" descr="https://rpgmaker.net/media/content/users/105/locker/vagabond.png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8859500"/>
          <a:ext cx="533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552450</xdr:colOff>
      <xdr:row>56</xdr:row>
      <xdr:rowOff>771525</xdr:rowOff>
    </xdr:to>
    <xdr:pic>
      <xdr:nvPicPr>
        <xdr:cNvPr id="51" name="Picture 50" descr="https://rpgmaker.net/media/content/users/105/locker/brawler.png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240500"/>
          <a:ext cx="55245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771525</xdr:colOff>
      <xdr:row>57</xdr:row>
      <xdr:rowOff>876300</xdr:rowOff>
    </xdr:to>
    <xdr:pic>
      <xdr:nvPicPr>
        <xdr:cNvPr id="52" name="Picture 51" descr="https://rpgmaker.net/media/content/users/105/locker/xelob.png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812000"/>
          <a:ext cx="77152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863492</xdr:colOff>
      <xdr:row>2</xdr:row>
      <xdr:rowOff>761905</xdr:rowOff>
    </xdr:to>
    <xdr:pic>
      <xdr:nvPicPr>
        <xdr:cNvPr id="55" name="Picture 54">
          <a:extLst>
            <a:ext uri="{FF2B5EF4-FFF2-40B4-BE49-F238E27FC236}">
              <a16:creationId xmlns="" xmlns:a16="http://schemas.microsoft.com/office/drawing/2014/main" id="{70121159-6FD7-4EE9-B969-E16EB584B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6538" y="1195388"/>
          <a:ext cx="863492" cy="761905"/>
        </a:xfrm>
        <a:prstGeom prst="rect">
          <a:avLst/>
        </a:prstGeom>
      </xdr:spPr>
    </xdr:pic>
    <xdr:clientData/>
  </xdr:twoCellAnchor>
  <xdr:twoCellAnchor editAs="oneCell">
    <xdr:from>
      <xdr:col>9</xdr:col>
      <xdr:colOff>1154887</xdr:colOff>
      <xdr:row>2</xdr:row>
      <xdr:rowOff>21413</xdr:rowOff>
    </xdr:from>
    <xdr:to>
      <xdr:col>9</xdr:col>
      <xdr:colOff>2208855</xdr:colOff>
      <xdr:row>2</xdr:row>
      <xdr:rowOff>935699</xdr:rowOff>
    </xdr:to>
    <xdr:pic>
      <xdr:nvPicPr>
        <xdr:cNvPr id="57" name="Picture 56">
          <a:extLst>
            <a:ext uri="{FF2B5EF4-FFF2-40B4-BE49-F238E27FC236}">
              <a16:creationId xmlns="" xmlns:a16="http://schemas.microsoft.com/office/drawing/2014/main" id="{370C5F08-CC42-401D-AE1E-7EDB463B7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425" y="1216801"/>
          <a:ext cx="1053968" cy="91428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533333</xdr:colOff>
      <xdr:row>1</xdr:row>
      <xdr:rowOff>342857</xdr:rowOff>
    </xdr:to>
    <xdr:pic>
      <xdr:nvPicPr>
        <xdr:cNvPr id="59" name="Picture 58">
          <a:extLst>
            <a:ext uri="{FF2B5EF4-FFF2-40B4-BE49-F238E27FC236}">
              <a16:creationId xmlns="" xmlns:a16="http://schemas.microsoft.com/office/drawing/2014/main" id="{51C31D52-A635-4627-93DE-CACF2E09D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6538" y="180975"/>
          <a:ext cx="533333" cy="34285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926984</xdr:colOff>
      <xdr:row>3</xdr:row>
      <xdr:rowOff>1079365</xdr:rowOff>
    </xdr:to>
    <xdr:pic>
      <xdr:nvPicPr>
        <xdr:cNvPr id="63" name="Picture 62">
          <a:extLst>
            <a:ext uri="{FF2B5EF4-FFF2-40B4-BE49-F238E27FC236}">
              <a16:creationId xmlns="" xmlns:a16="http://schemas.microsoft.com/office/drawing/2014/main" id="{916180C1-43FA-40BC-A03E-638F3CDCE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6538" y="2209800"/>
          <a:ext cx="926984" cy="107936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546032</xdr:colOff>
      <xdr:row>4</xdr:row>
      <xdr:rowOff>533333</xdr:rowOff>
    </xdr:to>
    <xdr:pic>
      <xdr:nvPicPr>
        <xdr:cNvPr id="65" name="Picture 64">
          <a:extLst>
            <a:ext uri="{FF2B5EF4-FFF2-40B4-BE49-F238E27FC236}">
              <a16:creationId xmlns="" xmlns:a16="http://schemas.microsoft.com/office/drawing/2014/main" id="{71E83A2F-4017-4451-8F6C-216FA29D5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6538" y="3362325"/>
          <a:ext cx="546032" cy="53333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888889</xdr:colOff>
      <xdr:row>5</xdr:row>
      <xdr:rowOff>1244444</xdr:rowOff>
    </xdr:to>
    <xdr:pic>
      <xdr:nvPicPr>
        <xdr:cNvPr id="67" name="Picture 66">
          <a:extLst>
            <a:ext uri="{FF2B5EF4-FFF2-40B4-BE49-F238E27FC236}">
              <a16:creationId xmlns="" xmlns:a16="http://schemas.microsoft.com/office/drawing/2014/main" id="{51AC7F06-1763-4E5B-A504-DE8C3EC89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6538" y="4376738"/>
          <a:ext cx="888889" cy="124444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507936</xdr:colOff>
      <xdr:row>6</xdr:row>
      <xdr:rowOff>495238</xdr:rowOff>
    </xdr:to>
    <xdr:pic>
      <xdr:nvPicPr>
        <xdr:cNvPr id="69" name="Picture 68">
          <a:extLst>
            <a:ext uri="{FF2B5EF4-FFF2-40B4-BE49-F238E27FC236}">
              <a16:creationId xmlns="" xmlns:a16="http://schemas.microsoft.com/office/drawing/2014/main" id="{75AAAB54-4AFA-440E-A284-393484A69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6538" y="5767388"/>
          <a:ext cx="507936" cy="49523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787302</xdr:colOff>
      <xdr:row>7</xdr:row>
      <xdr:rowOff>888889</xdr:rowOff>
    </xdr:to>
    <xdr:pic>
      <xdr:nvPicPr>
        <xdr:cNvPr id="71" name="Picture 70">
          <a:extLst>
            <a:ext uri="{FF2B5EF4-FFF2-40B4-BE49-F238E27FC236}">
              <a16:creationId xmlns="" xmlns:a16="http://schemas.microsoft.com/office/drawing/2014/main" id="{79167189-02B0-44C3-BD67-63BDDEED7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6538" y="6781800"/>
          <a:ext cx="787302" cy="88888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1003175</xdr:colOff>
      <xdr:row>8</xdr:row>
      <xdr:rowOff>1295238</xdr:rowOff>
    </xdr:to>
    <xdr:pic>
      <xdr:nvPicPr>
        <xdr:cNvPr id="73" name="Picture 72">
          <a:extLst>
            <a:ext uri="{FF2B5EF4-FFF2-40B4-BE49-F238E27FC236}">
              <a16:creationId xmlns="" xmlns:a16="http://schemas.microsoft.com/office/drawing/2014/main" id="{E964FAD1-38E5-4EDB-AE8A-81EC04997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6538" y="7796213"/>
          <a:ext cx="1003175" cy="129523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1053968</xdr:colOff>
      <xdr:row>9</xdr:row>
      <xdr:rowOff>838095</xdr:rowOff>
    </xdr:to>
    <xdr:pic>
      <xdr:nvPicPr>
        <xdr:cNvPr id="75" name="Picture 74">
          <a:extLst>
            <a:ext uri="{FF2B5EF4-FFF2-40B4-BE49-F238E27FC236}">
              <a16:creationId xmlns="" xmlns:a16="http://schemas.microsoft.com/office/drawing/2014/main" id="{E226F9B9-DD62-4F68-BEE4-58B8327C4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6538" y="9258300"/>
          <a:ext cx="1053968" cy="83809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1295238</xdr:colOff>
      <xdr:row>10</xdr:row>
      <xdr:rowOff>1409524</xdr:rowOff>
    </xdr:to>
    <xdr:pic>
      <xdr:nvPicPr>
        <xdr:cNvPr id="77" name="Picture 76">
          <a:extLst>
            <a:ext uri="{FF2B5EF4-FFF2-40B4-BE49-F238E27FC236}">
              <a16:creationId xmlns="" xmlns:a16="http://schemas.microsoft.com/office/drawing/2014/main" id="{5038E880-03B7-480B-8BF6-ED8325160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6538" y="10272713"/>
          <a:ext cx="1295238" cy="140952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1193651</xdr:colOff>
      <xdr:row>11</xdr:row>
      <xdr:rowOff>723809</xdr:rowOff>
    </xdr:to>
    <xdr:pic>
      <xdr:nvPicPr>
        <xdr:cNvPr id="79" name="Picture 78">
          <a:extLst>
            <a:ext uri="{FF2B5EF4-FFF2-40B4-BE49-F238E27FC236}">
              <a16:creationId xmlns="" xmlns:a16="http://schemas.microsoft.com/office/drawing/2014/main" id="{1DDF6BDD-8E29-47C6-BB6D-36EED5406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6538" y="11834813"/>
          <a:ext cx="1193651" cy="72380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749206</xdr:colOff>
      <xdr:row>12</xdr:row>
      <xdr:rowOff>584127</xdr:rowOff>
    </xdr:to>
    <xdr:pic>
      <xdr:nvPicPr>
        <xdr:cNvPr id="81" name="Picture 80">
          <a:extLst>
            <a:ext uri="{FF2B5EF4-FFF2-40B4-BE49-F238E27FC236}">
              <a16:creationId xmlns="" xmlns:a16="http://schemas.microsoft.com/office/drawing/2014/main" id="{0FD3FDC4-9AD1-4BA5-B361-57EBDAE13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6538" y="12849225"/>
          <a:ext cx="749206" cy="58412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952381</xdr:colOff>
      <xdr:row>13</xdr:row>
      <xdr:rowOff>1053968</xdr:rowOff>
    </xdr:to>
    <xdr:pic>
      <xdr:nvPicPr>
        <xdr:cNvPr id="83" name="Picture 82">
          <a:extLst>
            <a:ext uri="{FF2B5EF4-FFF2-40B4-BE49-F238E27FC236}">
              <a16:creationId xmlns="" xmlns:a16="http://schemas.microsoft.com/office/drawing/2014/main" id="{939EB09D-46F5-419F-AF7A-CC7732D62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6538" y="13863638"/>
          <a:ext cx="952381" cy="10539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609600</xdr:colOff>
      <xdr:row>22</xdr:row>
      <xdr:rowOff>609600</xdr:rowOff>
    </xdr:to>
    <xdr:pic>
      <xdr:nvPicPr>
        <xdr:cNvPr id="85" name="Picture 84">
          <a:extLst>
            <a:ext uri="{FF2B5EF4-FFF2-40B4-BE49-F238E27FC236}">
              <a16:creationId xmlns="" xmlns:a16="http://schemas.microsoft.com/office/drawing/2014/main" id="{37586B47-A086-4DF3-99DF-5BFE5B2C8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23121938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457200</xdr:colOff>
      <xdr:row>19</xdr:row>
      <xdr:rowOff>457200</xdr:rowOff>
    </xdr:to>
    <xdr:pic>
      <xdr:nvPicPr>
        <xdr:cNvPr id="87" name="Picture 86">
          <a:extLst>
            <a:ext uri="{FF2B5EF4-FFF2-40B4-BE49-F238E27FC236}">
              <a16:creationId xmlns="" xmlns:a16="http://schemas.microsoft.com/office/drawing/2014/main" id="{502094AE-EF69-4199-B4A0-4ABDE2188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20078700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457200</xdr:colOff>
      <xdr:row>37</xdr:row>
      <xdr:rowOff>457200</xdr:rowOff>
    </xdr:to>
    <xdr:pic>
      <xdr:nvPicPr>
        <xdr:cNvPr id="89" name="Picture 88">
          <a:extLst>
            <a:ext uri="{FF2B5EF4-FFF2-40B4-BE49-F238E27FC236}">
              <a16:creationId xmlns="" xmlns:a16="http://schemas.microsoft.com/office/drawing/2014/main" id="{DF30DEA4-B7CD-44F7-82F6-9361CFC43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38647688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10</xdr:col>
      <xdr:colOff>509588</xdr:colOff>
      <xdr:row>37</xdr:row>
      <xdr:rowOff>19051</xdr:rowOff>
    </xdr:from>
    <xdr:to>
      <xdr:col>10</xdr:col>
      <xdr:colOff>966788</xdr:colOff>
      <xdr:row>37</xdr:row>
      <xdr:rowOff>471489</xdr:rowOff>
    </xdr:to>
    <xdr:pic>
      <xdr:nvPicPr>
        <xdr:cNvPr id="91" name="Picture 90">
          <a:extLst>
            <a:ext uri="{FF2B5EF4-FFF2-40B4-BE49-F238E27FC236}">
              <a16:creationId xmlns="" xmlns:a16="http://schemas.microsoft.com/office/drawing/2014/main" id="{26A9BA8F-ED06-4AA1-9733-1E1E70628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2713" y="57064276"/>
          <a:ext cx="457200" cy="452438"/>
        </a:xfrm>
        <a:prstGeom prst="rect">
          <a:avLst/>
        </a:prstGeom>
      </xdr:spPr>
    </xdr:pic>
    <xdr:clientData/>
  </xdr:twoCellAnchor>
  <xdr:twoCellAnchor editAs="oneCell">
    <xdr:from>
      <xdr:col>10</xdr:col>
      <xdr:colOff>254775</xdr:colOff>
      <xdr:row>37</xdr:row>
      <xdr:rowOff>497663</xdr:rowOff>
    </xdr:from>
    <xdr:to>
      <xdr:col>10</xdr:col>
      <xdr:colOff>711975</xdr:colOff>
      <xdr:row>37</xdr:row>
      <xdr:rowOff>954863</xdr:rowOff>
    </xdr:to>
    <xdr:pic>
      <xdr:nvPicPr>
        <xdr:cNvPr id="93" name="Picture 92">
          <a:extLst>
            <a:ext uri="{FF2B5EF4-FFF2-40B4-BE49-F238E27FC236}">
              <a16:creationId xmlns="" xmlns:a16="http://schemas.microsoft.com/office/drawing/2014/main" id="{744D5F1A-281E-44BA-982B-EA8C06960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5925" y="39145351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</xdr:colOff>
      <xdr:row>22</xdr:row>
      <xdr:rowOff>766763</xdr:rowOff>
    </xdr:from>
    <xdr:to>
      <xdr:col>10</xdr:col>
      <xdr:colOff>623887</xdr:colOff>
      <xdr:row>22</xdr:row>
      <xdr:rowOff>1376363</xdr:rowOff>
    </xdr:to>
    <xdr:pic>
      <xdr:nvPicPr>
        <xdr:cNvPr id="95" name="Picture 94">
          <a:extLst>
            <a:ext uri="{FF2B5EF4-FFF2-40B4-BE49-F238E27FC236}">
              <a16:creationId xmlns="" xmlns:a16="http://schemas.microsoft.com/office/drawing/2014/main" id="{6D4DA5B1-964F-48FF-9983-D14062D0B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5437" y="23888701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10</xdr:col>
      <xdr:colOff>778650</xdr:colOff>
      <xdr:row>22</xdr:row>
      <xdr:rowOff>788175</xdr:rowOff>
    </xdr:from>
    <xdr:to>
      <xdr:col>10</xdr:col>
      <xdr:colOff>1388250</xdr:colOff>
      <xdr:row>22</xdr:row>
      <xdr:rowOff>1397775</xdr:rowOff>
    </xdr:to>
    <xdr:pic>
      <xdr:nvPicPr>
        <xdr:cNvPr id="97" name="Picture 96">
          <a:extLst>
            <a:ext uri="{FF2B5EF4-FFF2-40B4-BE49-F238E27FC236}">
              <a16:creationId xmlns="" xmlns:a16="http://schemas.microsoft.com/office/drawing/2014/main" id="{2056B159-A427-431E-84CC-938490834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800" y="23910113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10</xdr:col>
      <xdr:colOff>804825</xdr:colOff>
      <xdr:row>22</xdr:row>
      <xdr:rowOff>66638</xdr:rowOff>
    </xdr:from>
    <xdr:to>
      <xdr:col>11</xdr:col>
      <xdr:colOff>4725</xdr:colOff>
      <xdr:row>22</xdr:row>
      <xdr:rowOff>676238</xdr:rowOff>
    </xdr:to>
    <xdr:pic>
      <xdr:nvPicPr>
        <xdr:cNvPr id="99" name="Picture 98">
          <a:extLst>
            <a:ext uri="{FF2B5EF4-FFF2-40B4-BE49-F238E27FC236}">
              <a16:creationId xmlns="" xmlns:a16="http://schemas.microsoft.com/office/drawing/2014/main" id="{2E1AB73F-3FD2-41D5-8ABA-437D2C293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5975" y="23188576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23812</xdr:colOff>
      <xdr:row>19</xdr:row>
      <xdr:rowOff>514350</xdr:rowOff>
    </xdr:from>
    <xdr:to>
      <xdr:col>10</xdr:col>
      <xdr:colOff>481012</xdr:colOff>
      <xdr:row>19</xdr:row>
      <xdr:rowOff>971550</xdr:rowOff>
    </xdr:to>
    <xdr:pic>
      <xdr:nvPicPr>
        <xdr:cNvPr id="101" name="Picture 100">
          <a:extLst>
            <a:ext uri="{FF2B5EF4-FFF2-40B4-BE49-F238E27FC236}">
              <a16:creationId xmlns="" xmlns:a16="http://schemas.microsoft.com/office/drawing/2014/main" id="{2BBBEEED-5C3E-4A5D-A054-F5CA71137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4962" y="20593050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10</xdr:col>
      <xdr:colOff>645300</xdr:colOff>
      <xdr:row>19</xdr:row>
      <xdr:rowOff>535762</xdr:rowOff>
    </xdr:from>
    <xdr:to>
      <xdr:col>10</xdr:col>
      <xdr:colOff>1102500</xdr:colOff>
      <xdr:row>19</xdr:row>
      <xdr:rowOff>992962</xdr:rowOff>
    </xdr:to>
    <xdr:pic>
      <xdr:nvPicPr>
        <xdr:cNvPr id="103" name="Picture 102">
          <a:extLst>
            <a:ext uri="{FF2B5EF4-FFF2-40B4-BE49-F238E27FC236}">
              <a16:creationId xmlns="" xmlns:a16="http://schemas.microsoft.com/office/drawing/2014/main" id="{B9570954-CBCB-479B-BC0B-8718E5B11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6450" y="20614462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10</xdr:col>
      <xdr:colOff>690525</xdr:colOff>
      <xdr:row>19</xdr:row>
      <xdr:rowOff>42825</xdr:rowOff>
    </xdr:from>
    <xdr:to>
      <xdr:col>10</xdr:col>
      <xdr:colOff>1147725</xdr:colOff>
      <xdr:row>19</xdr:row>
      <xdr:rowOff>500025</xdr:rowOff>
    </xdr:to>
    <xdr:pic>
      <xdr:nvPicPr>
        <xdr:cNvPr id="105" name="Picture 104">
          <a:extLst>
            <a:ext uri="{FF2B5EF4-FFF2-40B4-BE49-F238E27FC236}">
              <a16:creationId xmlns="" xmlns:a16="http://schemas.microsoft.com/office/drawing/2014/main" id="{A073CC11-1E34-4749-8F14-2C0A24D64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1675" y="201215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1333333</xdr:colOff>
      <xdr:row>14</xdr:row>
      <xdr:rowOff>1320635</xdr:rowOff>
    </xdr:to>
    <xdr:pic>
      <xdr:nvPicPr>
        <xdr:cNvPr id="107" name="Picture 106">
          <a:extLst>
            <a:ext uri="{FF2B5EF4-FFF2-40B4-BE49-F238E27FC236}">
              <a16:creationId xmlns="" xmlns:a16="http://schemas.microsoft.com/office/drawing/2014/main" id="{514956B3-2FC4-46A7-BF6E-6F5362781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6538" y="15006638"/>
          <a:ext cx="1333333" cy="132063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1295238</xdr:colOff>
      <xdr:row>15</xdr:row>
      <xdr:rowOff>939683</xdr:rowOff>
    </xdr:to>
    <xdr:pic>
      <xdr:nvPicPr>
        <xdr:cNvPr id="109" name="Picture 108">
          <a:extLst>
            <a:ext uri="{FF2B5EF4-FFF2-40B4-BE49-F238E27FC236}">
              <a16:creationId xmlns="" xmlns:a16="http://schemas.microsoft.com/office/drawing/2014/main" id="{3E123D7A-35D4-494B-A66E-19E5A0441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6538" y="16383000"/>
          <a:ext cx="1295238" cy="93968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761905</xdr:colOff>
      <xdr:row>16</xdr:row>
      <xdr:rowOff>876190</xdr:rowOff>
    </xdr:to>
    <xdr:pic>
      <xdr:nvPicPr>
        <xdr:cNvPr id="111" name="Picture 110">
          <a:extLst>
            <a:ext uri="{FF2B5EF4-FFF2-40B4-BE49-F238E27FC236}">
              <a16:creationId xmlns="" xmlns:a16="http://schemas.microsoft.com/office/drawing/2014/main" id="{9591930D-00F2-484C-98E1-30CF96ACB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6538" y="17397413"/>
          <a:ext cx="761905" cy="87619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1053968</xdr:colOff>
      <xdr:row>17</xdr:row>
      <xdr:rowOff>990476</xdr:rowOff>
    </xdr:to>
    <xdr:pic>
      <xdr:nvPicPr>
        <xdr:cNvPr id="113" name="Picture 112">
          <a:extLst>
            <a:ext uri="{FF2B5EF4-FFF2-40B4-BE49-F238E27FC236}">
              <a16:creationId xmlns="" xmlns:a16="http://schemas.microsoft.com/office/drawing/2014/main" id="{D8339A4D-C027-4C16-8152-E813CF961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6538" y="18411825"/>
          <a:ext cx="1053968" cy="99047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838095</xdr:colOff>
      <xdr:row>18</xdr:row>
      <xdr:rowOff>736508</xdr:rowOff>
    </xdr:to>
    <xdr:pic>
      <xdr:nvPicPr>
        <xdr:cNvPr id="115" name="Picture 114">
          <a:extLst>
            <a:ext uri="{FF2B5EF4-FFF2-40B4-BE49-F238E27FC236}">
              <a16:creationId xmlns="" xmlns:a16="http://schemas.microsoft.com/office/drawing/2014/main" id="{3101F56A-901D-4123-9FBC-77285F429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6538" y="19426238"/>
          <a:ext cx="838095" cy="73650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609524</xdr:colOff>
      <xdr:row>19</xdr:row>
      <xdr:rowOff>634921</xdr:rowOff>
    </xdr:to>
    <xdr:pic>
      <xdr:nvPicPr>
        <xdr:cNvPr id="117" name="Picture 116">
          <a:extLst>
            <a:ext uri="{FF2B5EF4-FFF2-40B4-BE49-F238E27FC236}">
              <a16:creationId xmlns="" xmlns:a16="http://schemas.microsoft.com/office/drawing/2014/main" id="{86D263EB-9B17-46D4-B686-5F9FBC58D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6538" y="20440650"/>
          <a:ext cx="609524" cy="63492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825397</xdr:colOff>
      <xdr:row>37</xdr:row>
      <xdr:rowOff>761905</xdr:rowOff>
    </xdr:to>
    <xdr:pic>
      <xdr:nvPicPr>
        <xdr:cNvPr id="119" name="Picture 118">
          <a:extLst>
            <a:ext uri="{FF2B5EF4-FFF2-40B4-BE49-F238E27FC236}">
              <a16:creationId xmlns="" xmlns:a16="http://schemas.microsoft.com/office/drawing/2014/main" id="{D696D972-BEFB-4817-9354-AE081E813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39328725"/>
          <a:ext cx="825397" cy="76190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1333333</xdr:colOff>
      <xdr:row>36</xdr:row>
      <xdr:rowOff>1003175</xdr:rowOff>
    </xdr:to>
    <xdr:pic>
      <xdr:nvPicPr>
        <xdr:cNvPr id="121" name="Picture 120">
          <a:extLst>
            <a:ext uri="{FF2B5EF4-FFF2-40B4-BE49-F238E27FC236}">
              <a16:creationId xmlns="" xmlns:a16="http://schemas.microsoft.com/office/drawing/2014/main" id="{2696EE3D-FAC8-40C7-86A4-CC61938AE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38314313"/>
          <a:ext cx="1333333" cy="1003175"/>
        </a:xfrm>
        <a:prstGeom prst="rect">
          <a:avLst/>
        </a:prstGeom>
      </xdr:spPr>
    </xdr:pic>
    <xdr:clientData/>
  </xdr:twoCellAnchor>
  <xdr:twoCellAnchor editAs="oneCell">
    <xdr:from>
      <xdr:col>8</xdr:col>
      <xdr:colOff>1088213</xdr:colOff>
      <xdr:row>36</xdr:row>
      <xdr:rowOff>26175</xdr:rowOff>
    </xdr:from>
    <xdr:to>
      <xdr:col>9</xdr:col>
      <xdr:colOff>2272</xdr:colOff>
      <xdr:row>36</xdr:row>
      <xdr:rowOff>965858</xdr:rowOff>
    </xdr:to>
    <xdr:pic>
      <xdr:nvPicPr>
        <xdr:cNvPr id="123" name="Picture 122">
          <a:extLst>
            <a:ext uri="{FF2B5EF4-FFF2-40B4-BE49-F238E27FC236}">
              <a16:creationId xmlns="" xmlns:a16="http://schemas.microsoft.com/office/drawing/2014/main" id="{0731F07D-BE50-488E-ADF8-884A20442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8863" y="38340488"/>
          <a:ext cx="723809" cy="93968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1079365</xdr:colOff>
      <xdr:row>34</xdr:row>
      <xdr:rowOff>965079</xdr:rowOff>
    </xdr:to>
    <xdr:pic>
      <xdr:nvPicPr>
        <xdr:cNvPr id="125" name="Picture 124">
          <a:extLst>
            <a:ext uri="{FF2B5EF4-FFF2-40B4-BE49-F238E27FC236}">
              <a16:creationId xmlns="" xmlns:a16="http://schemas.microsoft.com/office/drawing/2014/main" id="{CA29B193-455D-4EFE-BDFA-04545907D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36285488"/>
          <a:ext cx="1079365" cy="96507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1041270</xdr:colOff>
      <xdr:row>33</xdr:row>
      <xdr:rowOff>863492</xdr:rowOff>
    </xdr:to>
    <xdr:pic>
      <xdr:nvPicPr>
        <xdr:cNvPr id="127" name="Picture 126">
          <a:extLst>
            <a:ext uri="{FF2B5EF4-FFF2-40B4-BE49-F238E27FC236}">
              <a16:creationId xmlns="" xmlns:a16="http://schemas.microsoft.com/office/drawing/2014/main" id="{CF3C7970-9A7F-4368-BBB6-E4CCD9EE2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35271075"/>
          <a:ext cx="1041270" cy="863492"/>
        </a:xfrm>
        <a:prstGeom prst="rect">
          <a:avLst/>
        </a:prstGeom>
      </xdr:spPr>
    </xdr:pic>
    <xdr:clientData/>
  </xdr:twoCellAnchor>
  <xdr:twoCellAnchor editAs="oneCell">
    <xdr:from>
      <xdr:col>8</xdr:col>
      <xdr:colOff>433387</xdr:colOff>
      <xdr:row>42</xdr:row>
      <xdr:rowOff>52388</xdr:rowOff>
    </xdr:from>
    <xdr:to>
      <xdr:col>8</xdr:col>
      <xdr:colOff>1423863</xdr:colOff>
      <xdr:row>43</xdr:row>
      <xdr:rowOff>15754</xdr:rowOff>
    </xdr:to>
    <xdr:pic>
      <xdr:nvPicPr>
        <xdr:cNvPr id="129" name="Picture 128">
          <a:extLst>
            <a:ext uri="{FF2B5EF4-FFF2-40B4-BE49-F238E27FC236}">
              <a16:creationId xmlns="" xmlns:a16="http://schemas.microsoft.com/office/drawing/2014/main" id="{EE9047DA-938C-40BC-995C-EEFD7897B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4037" y="44653201"/>
          <a:ext cx="990476" cy="97777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914400</xdr:colOff>
      <xdr:row>44</xdr:row>
      <xdr:rowOff>628650</xdr:rowOff>
    </xdr:to>
    <xdr:pic>
      <xdr:nvPicPr>
        <xdr:cNvPr id="131" name="Picture 130">
          <a:extLst>
            <a:ext uri="{FF2B5EF4-FFF2-40B4-BE49-F238E27FC236}">
              <a16:creationId xmlns="" xmlns:a16="http://schemas.microsoft.com/office/drawing/2014/main" id="{0D63968F-5DA8-4D3D-995D-70607BEF3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46629638"/>
          <a:ext cx="914400" cy="6286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323850</xdr:colOff>
      <xdr:row>41</xdr:row>
      <xdr:rowOff>333375</xdr:rowOff>
    </xdr:to>
    <xdr:pic>
      <xdr:nvPicPr>
        <xdr:cNvPr id="133" name="Picture 132">
          <a:extLst>
            <a:ext uri="{FF2B5EF4-FFF2-40B4-BE49-F238E27FC236}">
              <a16:creationId xmlns="" xmlns:a16="http://schemas.microsoft.com/office/drawing/2014/main" id="{D9C2D4C4-58CC-4B0F-B6D2-143A53506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43586400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666750</xdr:colOff>
      <xdr:row>61</xdr:row>
      <xdr:rowOff>647700</xdr:rowOff>
    </xdr:to>
    <xdr:pic>
      <xdr:nvPicPr>
        <xdr:cNvPr id="135" name="Picture 134">
          <a:extLst>
            <a:ext uri="{FF2B5EF4-FFF2-40B4-BE49-F238E27FC236}">
              <a16:creationId xmlns="" xmlns:a16="http://schemas.microsoft.com/office/drawing/2014/main" id="{D2837DF1-F7F7-4779-81DC-83907865F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62112525"/>
          <a:ext cx="666750" cy="6477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581025</xdr:colOff>
      <xdr:row>59</xdr:row>
      <xdr:rowOff>495300</xdr:rowOff>
    </xdr:to>
    <xdr:pic>
      <xdr:nvPicPr>
        <xdr:cNvPr id="137" name="Picture 136">
          <a:extLst>
            <a:ext uri="{FF2B5EF4-FFF2-40B4-BE49-F238E27FC236}">
              <a16:creationId xmlns="" xmlns:a16="http://schemas.microsoft.com/office/drawing/2014/main" id="{A352F1AB-135B-4B66-BC82-901E56028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61750575"/>
          <a:ext cx="581025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619125</xdr:colOff>
      <xdr:row>60</xdr:row>
      <xdr:rowOff>476250</xdr:rowOff>
    </xdr:to>
    <xdr:pic>
      <xdr:nvPicPr>
        <xdr:cNvPr id="139" name="Picture 138">
          <a:extLst>
            <a:ext uri="{FF2B5EF4-FFF2-40B4-BE49-F238E27FC236}">
              <a16:creationId xmlns="" xmlns:a16="http://schemas.microsoft.com/office/drawing/2014/main" id="{34620698-F4B3-4CE9-A233-66453515F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62807850"/>
          <a:ext cx="619125" cy="476250"/>
        </a:xfrm>
        <a:prstGeom prst="rect">
          <a:avLst/>
        </a:prstGeom>
      </xdr:spPr>
    </xdr:pic>
    <xdr:clientData/>
  </xdr:twoCellAnchor>
  <xdr:twoCellAnchor editAs="oneCell">
    <xdr:from>
      <xdr:col>8</xdr:col>
      <xdr:colOff>669112</xdr:colOff>
      <xdr:row>60</xdr:row>
      <xdr:rowOff>40462</xdr:rowOff>
    </xdr:from>
    <xdr:to>
      <xdr:col>8</xdr:col>
      <xdr:colOff>1335862</xdr:colOff>
      <xdr:row>60</xdr:row>
      <xdr:rowOff>583387</xdr:rowOff>
    </xdr:to>
    <xdr:pic>
      <xdr:nvPicPr>
        <xdr:cNvPr id="141" name="Picture 140">
          <a:extLst>
            <a:ext uri="{FF2B5EF4-FFF2-40B4-BE49-F238E27FC236}">
              <a16:creationId xmlns="" xmlns:a16="http://schemas.microsoft.com/office/drawing/2014/main" id="{F98815EC-2544-4310-A4A4-AD77A9E29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3187" y="62848312"/>
          <a:ext cx="666750" cy="5429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476250</xdr:colOff>
      <xdr:row>62</xdr:row>
      <xdr:rowOff>409575</xdr:rowOff>
    </xdr:to>
    <xdr:pic>
      <xdr:nvPicPr>
        <xdr:cNvPr id="143" name="Picture 142">
          <a:extLst>
            <a:ext uri="{FF2B5EF4-FFF2-40B4-BE49-F238E27FC236}">
              <a16:creationId xmlns="" xmlns:a16="http://schemas.microsoft.com/office/drawing/2014/main" id="{D2A9C20D-1D10-4C56-B574-9C157B497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64922400"/>
          <a:ext cx="476250" cy="409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485775</xdr:colOff>
      <xdr:row>63</xdr:row>
      <xdr:rowOff>628650</xdr:rowOff>
    </xdr:to>
    <xdr:pic>
      <xdr:nvPicPr>
        <xdr:cNvPr id="145" name="Picture 144">
          <a:extLst>
            <a:ext uri="{FF2B5EF4-FFF2-40B4-BE49-F238E27FC236}">
              <a16:creationId xmlns="" xmlns:a16="http://schemas.microsoft.com/office/drawing/2014/main" id="{4348BF91-EF4A-4F83-AAFE-EA0D65196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65979675"/>
          <a:ext cx="485775" cy="628650"/>
        </a:xfrm>
        <a:prstGeom prst="rect">
          <a:avLst/>
        </a:prstGeom>
      </xdr:spPr>
    </xdr:pic>
    <xdr:clientData/>
  </xdr:twoCellAnchor>
  <xdr:twoCellAnchor editAs="oneCell">
    <xdr:from>
      <xdr:col>8</xdr:col>
      <xdr:colOff>645300</xdr:colOff>
      <xdr:row>63</xdr:row>
      <xdr:rowOff>40462</xdr:rowOff>
    </xdr:from>
    <xdr:to>
      <xdr:col>8</xdr:col>
      <xdr:colOff>1293000</xdr:colOff>
      <xdr:row>63</xdr:row>
      <xdr:rowOff>650062</xdr:rowOff>
    </xdr:to>
    <xdr:pic>
      <xdr:nvPicPr>
        <xdr:cNvPr id="147" name="Picture 146">
          <a:extLst>
            <a:ext uri="{FF2B5EF4-FFF2-40B4-BE49-F238E27FC236}">
              <a16:creationId xmlns="" xmlns:a16="http://schemas.microsoft.com/office/drawing/2014/main" id="{1CC6691C-D7A7-48DD-A02D-AF22A943C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9375" y="66020137"/>
          <a:ext cx="647700" cy="6096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552450</xdr:colOff>
      <xdr:row>64</xdr:row>
      <xdr:rowOff>542925</xdr:rowOff>
    </xdr:to>
    <xdr:pic>
      <xdr:nvPicPr>
        <xdr:cNvPr id="149" name="Picture 148">
          <a:extLst>
            <a:ext uri="{FF2B5EF4-FFF2-40B4-BE49-F238E27FC236}">
              <a16:creationId xmlns="" xmlns:a16="http://schemas.microsoft.com/office/drawing/2014/main" id="{94C23E7A-AAD5-40CB-B26B-D0089F828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67036950"/>
          <a:ext cx="552450" cy="5429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314325</xdr:colOff>
      <xdr:row>65</xdr:row>
      <xdr:rowOff>333375</xdr:rowOff>
    </xdr:to>
    <xdr:pic>
      <xdr:nvPicPr>
        <xdr:cNvPr id="151" name="Picture 150">
          <a:extLst>
            <a:ext uri="{FF2B5EF4-FFF2-40B4-BE49-F238E27FC236}">
              <a16:creationId xmlns="" xmlns:a16="http://schemas.microsoft.com/office/drawing/2014/main" id="{A92761E4-D199-46EB-A6FC-48804E9CE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68094225"/>
          <a:ext cx="314325" cy="3333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76200</xdr:colOff>
      <xdr:row>66</xdr:row>
      <xdr:rowOff>76200</xdr:rowOff>
    </xdr:to>
    <xdr:pic>
      <xdr:nvPicPr>
        <xdr:cNvPr id="153" name="Picture 152">
          <a:extLst>
            <a:ext uri="{FF2B5EF4-FFF2-40B4-BE49-F238E27FC236}">
              <a16:creationId xmlns="" xmlns:a16="http://schemas.microsoft.com/office/drawing/2014/main" id="{63975449-3DC3-40A4-8F19-AEEBBA57D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69151500"/>
          <a:ext cx="76200" cy="762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457200</xdr:colOff>
      <xdr:row>67</xdr:row>
      <xdr:rowOff>333375</xdr:rowOff>
    </xdr:to>
    <xdr:pic>
      <xdr:nvPicPr>
        <xdr:cNvPr id="155" name="Picture 154">
          <a:extLst>
            <a:ext uri="{FF2B5EF4-FFF2-40B4-BE49-F238E27FC236}">
              <a16:creationId xmlns="" xmlns:a16="http://schemas.microsoft.com/office/drawing/2014/main" id="{6F63F1E1-2DF6-4239-862F-130C62CA9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70208775"/>
          <a:ext cx="457200" cy="3333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838200</xdr:colOff>
      <xdr:row>68</xdr:row>
      <xdr:rowOff>619125</xdr:rowOff>
    </xdr:to>
    <xdr:pic>
      <xdr:nvPicPr>
        <xdr:cNvPr id="157" name="Picture 156">
          <a:extLst>
            <a:ext uri="{FF2B5EF4-FFF2-40B4-BE49-F238E27FC236}">
              <a16:creationId xmlns="" xmlns:a16="http://schemas.microsoft.com/office/drawing/2014/main" id="{86673750-1418-4EBE-A725-2260E5A6B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71266050"/>
          <a:ext cx="838200" cy="6191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342900</xdr:colOff>
      <xdr:row>69</xdr:row>
      <xdr:rowOff>476250</xdr:rowOff>
    </xdr:to>
    <xdr:pic>
      <xdr:nvPicPr>
        <xdr:cNvPr id="159" name="Picture 158">
          <a:extLst>
            <a:ext uri="{FF2B5EF4-FFF2-40B4-BE49-F238E27FC236}">
              <a16:creationId xmlns="" xmlns:a16="http://schemas.microsoft.com/office/drawing/2014/main" id="{E047E573-AAB7-4058-990A-758E1D8E5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72323325"/>
          <a:ext cx="342900" cy="4762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809625</xdr:colOff>
      <xdr:row>70</xdr:row>
      <xdr:rowOff>866775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0" y="86820375"/>
          <a:ext cx="809625" cy="8667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323850</xdr:colOff>
      <xdr:row>72</xdr:row>
      <xdr:rowOff>390525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87706200"/>
          <a:ext cx="323850" cy="3905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323850</xdr:colOff>
      <xdr:row>73</xdr:row>
      <xdr:rowOff>323850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8816340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762000</xdr:colOff>
      <xdr:row>74</xdr:row>
      <xdr:rowOff>781050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88658700"/>
          <a:ext cx="762000" cy="7810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609600</xdr:colOff>
      <xdr:row>75</xdr:row>
      <xdr:rowOff>800100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89535000"/>
          <a:ext cx="609600" cy="8001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1200150</xdr:colOff>
      <xdr:row>76</xdr:row>
      <xdr:rowOff>1219200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90639900"/>
          <a:ext cx="1200150" cy="12192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914400</xdr:colOff>
      <xdr:row>77</xdr:row>
      <xdr:rowOff>628650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92373450"/>
          <a:ext cx="91440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workbookViewId="0">
      <selection activeCell="E5" sqref="E5"/>
    </sheetView>
  </sheetViews>
  <sheetFormatPr defaultRowHeight="15" x14ac:dyDescent="0.25"/>
  <cols>
    <col min="1" max="1" width="9" style="5"/>
    <col min="2" max="2" width="20.28515625" style="5" customWidth="1"/>
    <col min="3" max="3" width="13.42578125" style="5" customWidth="1"/>
    <col min="4" max="4" width="14.42578125" style="5" bestFit="1" customWidth="1"/>
    <col min="5" max="5" width="23.85546875" style="4" customWidth="1"/>
    <col min="6" max="6" width="9" style="5" customWidth="1"/>
    <col min="7" max="7" width="9" style="51" customWidth="1"/>
    <col min="8" max="8" width="9.140625" style="5"/>
    <col min="9" max="9" width="26.85546875" customWidth="1"/>
    <col min="10" max="10" width="36.5703125" customWidth="1"/>
    <col min="11" max="11" width="20.85546875" customWidth="1"/>
    <col min="12" max="12" width="13.7109375" customWidth="1"/>
    <col min="13" max="13" width="13" customWidth="1"/>
  </cols>
  <sheetData>
    <row r="1" spans="1:13" s="5" customFormat="1" ht="31.5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188</v>
      </c>
      <c r="G1" s="50" t="s">
        <v>849</v>
      </c>
      <c r="H1" s="50" t="s">
        <v>861</v>
      </c>
      <c r="I1" s="6" t="s">
        <v>5</v>
      </c>
      <c r="J1" s="6" t="s">
        <v>106</v>
      </c>
      <c r="K1" s="6" t="s">
        <v>103</v>
      </c>
      <c r="L1" s="6" t="s">
        <v>104</v>
      </c>
      <c r="M1" s="6" t="s">
        <v>105</v>
      </c>
    </row>
    <row r="2" spans="1:13" ht="113.25" customHeight="1" x14ac:dyDescent="0.25">
      <c r="A2" s="3">
        <v>1</v>
      </c>
      <c r="B2" s="3" t="s">
        <v>107</v>
      </c>
      <c r="C2" s="3" t="s">
        <v>7</v>
      </c>
      <c r="D2" s="3" t="s">
        <v>8</v>
      </c>
      <c r="E2" s="4" t="s">
        <v>108</v>
      </c>
      <c r="F2" s="5" t="s">
        <v>135</v>
      </c>
      <c r="G2" s="51">
        <v>11</v>
      </c>
      <c r="H2" s="5" t="s">
        <v>866</v>
      </c>
      <c r="I2" s="1"/>
      <c r="J2" s="2"/>
    </row>
    <row r="3" spans="1:13" ht="113.25" customHeight="1" x14ac:dyDescent="0.25">
      <c r="A3" s="3">
        <v>2</v>
      </c>
      <c r="B3" s="3" t="s">
        <v>9</v>
      </c>
      <c r="C3" s="3" t="s">
        <v>7</v>
      </c>
      <c r="D3" s="3" t="s">
        <v>10</v>
      </c>
      <c r="F3" s="5" t="s">
        <v>136</v>
      </c>
      <c r="G3" s="51">
        <v>14</v>
      </c>
      <c r="H3" s="5">
        <v>2</v>
      </c>
      <c r="I3" s="1"/>
      <c r="J3" s="2"/>
    </row>
    <row r="4" spans="1:13" ht="113.25" customHeight="1" x14ac:dyDescent="0.25">
      <c r="A4" s="3">
        <v>3</v>
      </c>
      <c r="B4" s="3" t="s">
        <v>11</v>
      </c>
      <c r="C4" s="3" t="s">
        <v>7</v>
      </c>
      <c r="D4" s="3" t="s">
        <v>12</v>
      </c>
      <c r="E4" s="4" t="s">
        <v>13</v>
      </c>
      <c r="F4" s="5" t="s">
        <v>137</v>
      </c>
      <c r="G4" s="51">
        <v>8</v>
      </c>
      <c r="H4" s="5">
        <v>1</v>
      </c>
      <c r="I4" s="1"/>
      <c r="J4" s="2"/>
    </row>
    <row r="5" spans="1:13" ht="113.25" customHeight="1" x14ac:dyDescent="0.25">
      <c r="A5" s="3">
        <v>4</v>
      </c>
      <c r="B5" s="3" t="s">
        <v>14</v>
      </c>
      <c r="C5" s="3" t="s">
        <v>15</v>
      </c>
      <c r="D5" s="3" t="s">
        <v>8</v>
      </c>
      <c r="F5" s="5" t="s">
        <v>138</v>
      </c>
      <c r="G5" s="51">
        <v>5</v>
      </c>
      <c r="H5" s="5" t="s">
        <v>866</v>
      </c>
      <c r="I5" s="1"/>
      <c r="J5" s="2"/>
    </row>
    <row r="6" spans="1:13" ht="113.25" customHeight="1" x14ac:dyDescent="0.25">
      <c r="A6" s="3">
        <v>5</v>
      </c>
      <c r="B6" s="3" t="s">
        <v>16</v>
      </c>
      <c r="C6" s="3" t="s">
        <v>15</v>
      </c>
      <c r="D6" s="3" t="s">
        <v>12</v>
      </c>
      <c r="F6" s="5" t="s">
        <v>139</v>
      </c>
      <c r="G6" s="51">
        <v>8</v>
      </c>
      <c r="H6" s="5" t="s">
        <v>866</v>
      </c>
      <c r="I6" s="1"/>
      <c r="J6" s="2"/>
    </row>
    <row r="7" spans="1:13" ht="113.25" customHeight="1" x14ac:dyDescent="0.25">
      <c r="A7" s="3">
        <v>6</v>
      </c>
      <c r="B7" s="3" t="s">
        <v>17</v>
      </c>
      <c r="C7" s="3" t="s">
        <v>18</v>
      </c>
      <c r="D7" s="3" t="s">
        <v>8</v>
      </c>
      <c r="E7" s="4" t="s">
        <v>19</v>
      </c>
      <c r="F7" s="5" t="s">
        <v>140</v>
      </c>
      <c r="G7" s="51">
        <v>7</v>
      </c>
      <c r="H7" s="5" t="s">
        <v>866</v>
      </c>
      <c r="I7" s="1"/>
      <c r="J7" s="2"/>
    </row>
    <row r="8" spans="1:13" ht="113.25" customHeight="1" x14ac:dyDescent="0.25">
      <c r="A8" s="3">
        <v>7</v>
      </c>
      <c r="B8" s="3" t="s">
        <v>20</v>
      </c>
      <c r="C8" s="3" t="s">
        <v>18</v>
      </c>
      <c r="D8" s="3" t="s">
        <v>10</v>
      </c>
      <c r="F8" s="5" t="s">
        <v>141</v>
      </c>
      <c r="G8" s="51">
        <v>5</v>
      </c>
      <c r="H8" s="5" t="s">
        <v>866</v>
      </c>
      <c r="I8" s="1"/>
      <c r="J8" s="2"/>
    </row>
    <row r="9" spans="1:13" ht="113.25" customHeight="1" x14ac:dyDescent="0.25">
      <c r="A9" s="3">
        <v>8</v>
      </c>
      <c r="B9" s="3" t="s">
        <v>21</v>
      </c>
      <c r="C9" s="3" t="s">
        <v>21</v>
      </c>
      <c r="D9" s="3" t="s">
        <v>10</v>
      </c>
      <c r="F9" s="5" t="s">
        <v>142</v>
      </c>
      <c r="G9" s="51">
        <v>7</v>
      </c>
      <c r="H9" s="5" t="s">
        <v>866</v>
      </c>
      <c r="I9" s="1"/>
      <c r="J9" s="2"/>
    </row>
    <row r="10" spans="1:13" ht="113.25" customHeight="1" x14ac:dyDescent="0.25">
      <c r="A10" s="3">
        <v>9</v>
      </c>
      <c r="B10" s="3" t="s">
        <v>22</v>
      </c>
      <c r="C10" s="3" t="s">
        <v>21</v>
      </c>
      <c r="D10" s="3" t="s">
        <v>12</v>
      </c>
      <c r="E10" s="4" t="s">
        <v>23</v>
      </c>
      <c r="F10" s="5" t="s">
        <v>143</v>
      </c>
      <c r="G10" s="51">
        <v>9</v>
      </c>
      <c r="H10" s="5" t="s">
        <v>866</v>
      </c>
      <c r="I10" s="1"/>
      <c r="J10" s="2"/>
    </row>
    <row r="11" spans="1:13" ht="113.25" customHeight="1" x14ac:dyDescent="0.25">
      <c r="A11" s="3">
        <v>10</v>
      </c>
      <c r="B11" s="3" t="s">
        <v>24</v>
      </c>
      <c r="C11" s="3" t="s">
        <v>21</v>
      </c>
      <c r="D11" s="3" t="s">
        <v>12</v>
      </c>
      <c r="E11" s="4" t="s">
        <v>25</v>
      </c>
      <c r="F11" s="5" t="s">
        <v>144</v>
      </c>
      <c r="G11" s="51">
        <v>8</v>
      </c>
      <c r="H11" s="5">
        <v>5</v>
      </c>
      <c r="I11" s="1"/>
      <c r="J11" s="2"/>
    </row>
    <row r="12" spans="1:13" ht="113.25" customHeight="1" x14ac:dyDescent="0.25">
      <c r="A12" s="3">
        <v>11</v>
      </c>
      <c r="B12" s="3" t="s">
        <v>109</v>
      </c>
      <c r="C12" s="3" t="s">
        <v>21</v>
      </c>
      <c r="D12" s="3" t="s">
        <v>26</v>
      </c>
      <c r="E12" s="4" t="s">
        <v>27</v>
      </c>
      <c r="F12" s="5" t="s">
        <v>146</v>
      </c>
      <c r="G12" s="51">
        <v>6</v>
      </c>
      <c r="H12" s="5" t="s">
        <v>866</v>
      </c>
      <c r="I12" s="1"/>
      <c r="J12" s="2"/>
    </row>
    <row r="13" spans="1:13" ht="113.25" customHeight="1" x14ac:dyDescent="0.25">
      <c r="A13" s="3">
        <v>12</v>
      </c>
      <c r="B13" s="3" t="s">
        <v>28</v>
      </c>
      <c r="C13" s="3" t="s">
        <v>29</v>
      </c>
      <c r="D13" s="3" t="s">
        <v>8</v>
      </c>
      <c r="F13" s="5" t="s">
        <v>147</v>
      </c>
      <c r="G13" s="51">
        <v>11</v>
      </c>
      <c r="H13" s="5" t="s">
        <v>866</v>
      </c>
      <c r="I13" s="1"/>
      <c r="J13" s="2"/>
    </row>
    <row r="14" spans="1:13" ht="113.25" customHeight="1" x14ac:dyDescent="0.25">
      <c r="A14" s="3">
        <v>13</v>
      </c>
      <c r="B14" s="3" t="s">
        <v>30</v>
      </c>
      <c r="C14" s="3" t="s">
        <v>29</v>
      </c>
      <c r="D14" s="3" t="s">
        <v>12</v>
      </c>
      <c r="E14" s="4" t="s">
        <v>31</v>
      </c>
      <c r="F14" s="5" t="s">
        <v>148</v>
      </c>
      <c r="G14" s="51">
        <v>4</v>
      </c>
      <c r="H14" s="5" t="s">
        <v>866</v>
      </c>
      <c r="I14" s="1"/>
      <c r="J14" s="2"/>
    </row>
    <row r="15" spans="1:13" ht="113.25" customHeight="1" x14ac:dyDescent="0.25">
      <c r="A15" s="3">
        <v>14</v>
      </c>
      <c r="B15" s="3" t="s">
        <v>29</v>
      </c>
      <c r="C15" s="3" t="s">
        <v>29</v>
      </c>
      <c r="D15" s="3" t="s">
        <v>12</v>
      </c>
      <c r="F15" s="5" t="s">
        <v>149</v>
      </c>
      <c r="G15" s="51">
        <v>7</v>
      </c>
      <c r="H15" s="5">
        <v>4</v>
      </c>
      <c r="I15" s="1"/>
    </row>
    <row r="16" spans="1:13" ht="113.25" customHeight="1" x14ac:dyDescent="0.25">
      <c r="A16" s="3">
        <v>15</v>
      </c>
      <c r="B16" s="3" t="s">
        <v>32</v>
      </c>
      <c r="C16" s="3" t="s">
        <v>29</v>
      </c>
      <c r="D16" s="3" t="s">
        <v>26</v>
      </c>
      <c r="F16" s="5" t="s">
        <v>150</v>
      </c>
      <c r="G16" s="51">
        <v>4</v>
      </c>
      <c r="H16" s="5" t="s">
        <v>866</v>
      </c>
      <c r="I16" s="1"/>
      <c r="J16" s="2"/>
    </row>
    <row r="17" spans="1:10" ht="113.25" customHeight="1" x14ac:dyDescent="0.25">
      <c r="A17" s="3">
        <v>16</v>
      </c>
      <c r="B17" s="3" t="s">
        <v>33</v>
      </c>
      <c r="C17" s="3" t="s">
        <v>34</v>
      </c>
      <c r="D17" s="3" t="s">
        <v>12</v>
      </c>
      <c r="F17" s="5" t="s">
        <v>151</v>
      </c>
      <c r="G17" s="51">
        <v>6</v>
      </c>
      <c r="H17" s="5" t="s">
        <v>866</v>
      </c>
      <c r="I17" s="1"/>
      <c r="J17" s="2"/>
    </row>
    <row r="18" spans="1:10" ht="113.25" customHeight="1" x14ac:dyDescent="0.25">
      <c r="A18" s="3">
        <v>17</v>
      </c>
      <c r="B18" s="3" t="s">
        <v>35</v>
      </c>
      <c r="C18" s="3" t="s">
        <v>36</v>
      </c>
      <c r="D18" s="3" t="s">
        <v>8</v>
      </c>
      <c r="F18" s="5" t="s">
        <v>152</v>
      </c>
      <c r="G18" s="51">
        <v>5</v>
      </c>
      <c r="H18" s="5" t="s">
        <v>866</v>
      </c>
      <c r="I18" s="1"/>
      <c r="J18" s="2"/>
    </row>
    <row r="19" spans="1:10" ht="113.25" customHeight="1" x14ac:dyDescent="0.25">
      <c r="A19" s="3">
        <v>18</v>
      </c>
      <c r="B19" s="3" t="s">
        <v>36</v>
      </c>
      <c r="C19" s="3" t="s">
        <v>36</v>
      </c>
      <c r="D19" s="3" t="s">
        <v>10</v>
      </c>
      <c r="F19" s="5" t="s">
        <v>153</v>
      </c>
      <c r="G19" s="51">
        <v>9</v>
      </c>
      <c r="H19" s="5">
        <v>1</v>
      </c>
      <c r="I19" s="1"/>
      <c r="J19" s="2"/>
    </row>
    <row r="20" spans="1:10" ht="113.25" customHeight="1" x14ac:dyDescent="0.25">
      <c r="A20" s="3">
        <v>19</v>
      </c>
      <c r="B20" s="3" t="s">
        <v>37</v>
      </c>
      <c r="C20" s="3" t="s">
        <v>37</v>
      </c>
      <c r="D20" s="3" t="s">
        <v>8</v>
      </c>
      <c r="F20" s="5" t="s">
        <v>140</v>
      </c>
      <c r="G20" s="51">
        <v>8</v>
      </c>
      <c r="H20" s="5" t="s">
        <v>866</v>
      </c>
      <c r="I20" s="1"/>
      <c r="J20" s="2"/>
    </row>
    <row r="21" spans="1:10" ht="113.25" customHeight="1" x14ac:dyDescent="0.25">
      <c r="A21" s="3">
        <v>20</v>
      </c>
      <c r="B21" s="3" t="s">
        <v>38</v>
      </c>
      <c r="C21" s="3" t="s">
        <v>37</v>
      </c>
      <c r="D21" s="3" t="s">
        <v>10</v>
      </c>
      <c r="F21" s="5" t="s">
        <v>154</v>
      </c>
      <c r="G21" s="51">
        <v>6</v>
      </c>
      <c r="H21" s="5">
        <v>2</v>
      </c>
      <c r="I21" s="1"/>
      <c r="J21" s="2" t="s">
        <v>110</v>
      </c>
    </row>
    <row r="22" spans="1:10" ht="113.25" customHeight="1" x14ac:dyDescent="0.25">
      <c r="A22" s="3">
        <v>21</v>
      </c>
      <c r="B22" s="3" t="s">
        <v>39</v>
      </c>
      <c r="C22" s="3" t="s">
        <v>37</v>
      </c>
      <c r="D22" s="3" t="s">
        <v>12</v>
      </c>
      <c r="F22" s="5" t="s">
        <v>155</v>
      </c>
      <c r="G22" s="51">
        <v>8</v>
      </c>
      <c r="H22" s="5" t="s">
        <v>866</v>
      </c>
      <c r="I22" s="1"/>
      <c r="J22" s="2"/>
    </row>
    <row r="23" spans="1:10" ht="113.25" customHeight="1" x14ac:dyDescent="0.25">
      <c r="A23" s="3">
        <v>22</v>
      </c>
      <c r="B23" s="3" t="s">
        <v>40</v>
      </c>
      <c r="C23" s="3" t="s">
        <v>41</v>
      </c>
      <c r="D23" s="3" t="s">
        <v>42</v>
      </c>
      <c r="E23" s="4" t="s">
        <v>43</v>
      </c>
      <c r="F23" s="5" t="s">
        <v>156</v>
      </c>
      <c r="G23" s="51">
        <v>14</v>
      </c>
      <c r="H23" s="5">
        <v>7</v>
      </c>
      <c r="I23" s="1"/>
      <c r="J23" s="2"/>
    </row>
    <row r="24" spans="1:10" ht="113.25" customHeight="1" x14ac:dyDescent="0.25">
      <c r="A24" s="3">
        <v>23</v>
      </c>
      <c r="B24" s="3" t="s">
        <v>44</v>
      </c>
      <c r="C24" s="3" t="s">
        <v>41</v>
      </c>
      <c r="D24" s="3" t="s">
        <v>45</v>
      </c>
      <c r="F24" s="5" t="s">
        <v>157</v>
      </c>
      <c r="G24" s="51">
        <v>5</v>
      </c>
      <c r="H24" s="5">
        <v>1</v>
      </c>
      <c r="I24" s="1"/>
      <c r="J24" s="2"/>
    </row>
    <row r="25" spans="1:10" ht="113.25" customHeight="1" x14ac:dyDescent="0.25">
      <c r="A25" s="3">
        <v>24</v>
      </c>
      <c r="B25" s="3" t="s">
        <v>46</v>
      </c>
      <c r="C25" s="3" t="s">
        <v>41</v>
      </c>
      <c r="D25" s="3" t="s">
        <v>47</v>
      </c>
      <c r="F25" s="5" t="s">
        <v>158</v>
      </c>
      <c r="G25" s="51">
        <v>4</v>
      </c>
      <c r="H25" s="5">
        <v>1</v>
      </c>
      <c r="I25" s="1"/>
      <c r="J25" s="2"/>
    </row>
    <row r="26" spans="1:10" ht="113.25" customHeight="1" x14ac:dyDescent="0.25">
      <c r="A26" s="3">
        <v>25</v>
      </c>
      <c r="B26" s="3" t="s">
        <v>48</v>
      </c>
      <c r="C26" s="3" t="s">
        <v>41</v>
      </c>
      <c r="D26" s="3" t="s">
        <v>49</v>
      </c>
      <c r="F26" s="5" t="s">
        <v>159</v>
      </c>
      <c r="G26" s="51">
        <v>6</v>
      </c>
      <c r="H26" s="5" t="s">
        <v>866</v>
      </c>
      <c r="I26" s="1"/>
      <c r="J26" s="2"/>
    </row>
    <row r="27" spans="1:10" ht="113.25" customHeight="1" x14ac:dyDescent="0.25">
      <c r="A27" s="3">
        <v>26</v>
      </c>
      <c r="B27" s="3" t="s">
        <v>50</v>
      </c>
      <c r="C27" s="3" t="s">
        <v>41</v>
      </c>
      <c r="D27" s="3" t="s">
        <v>51</v>
      </c>
      <c r="F27" s="5" t="s">
        <v>160</v>
      </c>
      <c r="G27" s="51">
        <v>9</v>
      </c>
      <c r="H27" s="5">
        <v>5</v>
      </c>
      <c r="I27" s="1"/>
      <c r="J27" s="2"/>
    </row>
    <row r="28" spans="1:10" ht="113.25" customHeight="1" x14ac:dyDescent="0.25">
      <c r="A28" s="3">
        <v>27</v>
      </c>
      <c r="B28" s="3" t="s">
        <v>52</v>
      </c>
      <c r="C28" s="3" t="s">
        <v>41</v>
      </c>
      <c r="D28" s="3" t="s">
        <v>53</v>
      </c>
      <c r="F28" s="5" t="s">
        <v>161</v>
      </c>
      <c r="G28" s="51">
        <v>12</v>
      </c>
      <c r="H28" s="5">
        <v>6</v>
      </c>
      <c r="I28" s="1"/>
      <c r="J28" s="2"/>
    </row>
    <row r="29" spans="1:10" ht="113.25" customHeight="1" x14ac:dyDescent="0.25">
      <c r="A29" s="3">
        <v>28</v>
      </c>
      <c r="B29" s="3" t="s">
        <v>54</v>
      </c>
      <c r="C29" s="3" t="s">
        <v>55</v>
      </c>
      <c r="D29" s="3" t="s">
        <v>8</v>
      </c>
      <c r="F29" s="5" t="s">
        <v>162</v>
      </c>
      <c r="G29" s="51">
        <v>5</v>
      </c>
      <c r="H29" s="5" t="s">
        <v>866</v>
      </c>
      <c r="I29" s="1"/>
      <c r="J29" s="2"/>
    </row>
    <row r="30" spans="1:10" ht="113.25" customHeight="1" x14ac:dyDescent="0.25">
      <c r="A30" s="3">
        <v>29</v>
      </c>
      <c r="B30" s="3" t="s">
        <v>56</v>
      </c>
      <c r="C30" s="3" t="s">
        <v>55</v>
      </c>
      <c r="D30" s="3" t="s">
        <v>10</v>
      </c>
      <c r="F30" s="5" t="s">
        <v>163</v>
      </c>
      <c r="G30" s="51">
        <v>6</v>
      </c>
      <c r="H30" s="5">
        <v>3</v>
      </c>
      <c r="I30" s="1"/>
      <c r="J30" s="2"/>
    </row>
    <row r="31" spans="1:10" ht="113.25" customHeight="1" x14ac:dyDescent="0.25">
      <c r="A31" s="3">
        <v>30</v>
      </c>
      <c r="B31" s="3" t="s">
        <v>57</v>
      </c>
      <c r="C31" s="3" t="s">
        <v>55</v>
      </c>
      <c r="D31" s="3" t="s">
        <v>12</v>
      </c>
      <c r="F31" s="5" t="s">
        <v>164</v>
      </c>
      <c r="G31" s="51">
        <v>4</v>
      </c>
      <c r="H31" s="5">
        <v>1</v>
      </c>
      <c r="I31" s="1"/>
      <c r="J31" s="2"/>
    </row>
    <row r="32" spans="1:10" ht="113.25" customHeight="1" x14ac:dyDescent="0.25">
      <c r="A32" s="3">
        <v>31</v>
      </c>
      <c r="B32" s="3" t="s">
        <v>58</v>
      </c>
      <c r="C32" s="3" t="s">
        <v>55</v>
      </c>
      <c r="D32" s="3" t="s">
        <v>26</v>
      </c>
      <c r="F32" s="5" t="s">
        <v>165</v>
      </c>
      <c r="G32" s="51">
        <v>3</v>
      </c>
      <c r="H32" s="5" t="s">
        <v>866</v>
      </c>
      <c r="I32" s="1"/>
      <c r="J32" s="2"/>
    </row>
    <row r="33" spans="1:10" ht="113.25" customHeight="1" x14ac:dyDescent="0.25">
      <c r="A33" s="3">
        <v>32</v>
      </c>
      <c r="B33" s="3" t="s">
        <v>59</v>
      </c>
      <c r="C33" s="3" t="s">
        <v>60</v>
      </c>
      <c r="D33" s="3" t="s">
        <v>61</v>
      </c>
      <c r="F33" s="5" t="s">
        <v>166</v>
      </c>
      <c r="G33" s="51">
        <v>2</v>
      </c>
      <c r="H33" s="5" t="s">
        <v>866</v>
      </c>
      <c r="I33" s="1"/>
      <c r="J33" s="2"/>
    </row>
    <row r="34" spans="1:10" ht="113.25" customHeight="1" x14ac:dyDescent="0.25">
      <c r="A34" s="3">
        <v>33</v>
      </c>
      <c r="B34" s="3" t="s">
        <v>62</v>
      </c>
      <c r="C34" s="3" t="s">
        <v>60</v>
      </c>
      <c r="D34" s="3" t="s">
        <v>63</v>
      </c>
      <c r="F34" s="5" t="s">
        <v>167</v>
      </c>
      <c r="G34" s="51">
        <v>4</v>
      </c>
      <c r="H34" s="5" t="s">
        <v>866</v>
      </c>
      <c r="I34" s="1"/>
      <c r="J34" s="2"/>
    </row>
    <row r="35" spans="1:10" ht="113.25" customHeight="1" x14ac:dyDescent="0.25">
      <c r="A35" s="3">
        <v>34</v>
      </c>
      <c r="B35" s="3" t="s">
        <v>64</v>
      </c>
      <c r="C35" s="3" t="s">
        <v>60</v>
      </c>
      <c r="D35" s="3" t="s">
        <v>65</v>
      </c>
      <c r="E35" s="4" t="s">
        <v>111</v>
      </c>
      <c r="F35" s="5" t="s">
        <v>168</v>
      </c>
      <c r="G35" s="51">
        <v>0</v>
      </c>
      <c r="H35" s="5" t="s">
        <v>866</v>
      </c>
      <c r="I35" s="1"/>
      <c r="J35" s="2" t="s">
        <v>867</v>
      </c>
    </row>
    <row r="36" spans="1:10" ht="113.25" customHeight="1" x14ac:dyDescent="0.25">
      <c r="A36" s="3">
        <v>35</v>
      </c>
      <c r="B36" s="3" t="s">
        <v>66</v>
      </c>
      <c r="C36" s="3" t="s">
        <v>67</v>
      </c>
      <c r="D36" s="3" t="s">
        <v>8</v>
      </c>
      <c r="F36" s="5" t="s">
        <v>169</v>
      </c>
      <c r="G36" s="51">
        <v>12</v>
      </c>
      <c r="H36" s="5">
        <v>8</v>
      </c>
      <c r="I36" s="1"/>
      <c r="J36" s="2"/>
    </row>
    <row r="37" spans="1:10" ht="113.25" customHeight="1" x14ac:dyDescent="0.25">
      <c r="A37" s="3">
        <v>36</v>
      </c>
      <c r="B37" s="3" t="s">
        <v>68</v>
      </c>
      <c r="C37" s="3" t="s">
        <v>67</v>
      </c>
      <c r="D37" s="3" t="s">
        <v>10</v>
      </c>
      <c r="F37" s="5" t="s">
        <v>170</v>
      </c>
      <c r="G37" s="51">
        <v>10</v>
      </c>
      <c r="H37" s="5">
        <v>1</v>
      </c>
      <c r="I37" s="1"/>
      <c r="J37" s="2"/>
    </row>
    <row r="38" spans="1:10" ht="113.25" customHeight="1" x14ac:dyDescent="0.25">
      <c r="A38" s="3">
        <v>37</v>
      </c>
      <c r="B38" s="3" t="s">
        <v>69</v>
      </c>
      <c r="C38" s="3" t="s">
        <v>70</v>
      </c>
      <c r="D38" s="3" t="s">
        <v>8</v>
      </c>
      <c r="F38" s="5" t="s">
        <v>171</v>
      </c>
      <c r="G38" s="51">
        <v>5</v>
      </c>
      <c r="H38" s="5" t="s">
        <v>866</v>
      </c>
      <c r="I38" s="1"/>
      <c r="J38" s="2"/>
    </row>
    <row r="39" spans="1:10" ht="113.25" customHeight="1" x14ac:dyDescent="0.25">
      <c r="A39" s="3">
        <v>38</v>
      </c>
      <c r="B39" s="3" t="s">
        <v>71</v>
      </c>
      <c r="C39" s="3" t="s">
        <v>70</v>
      </c>
      <c r="D39" s="3" t="s">
        <v>10</v>
      </c>
      <c r="E39" s="4" t="s">
        <v>72</v>
      </c>
      <c r="F39" s="5" t="s">
        <v>172</v>
      </c>
      <c r="G39" s="51">
        <v>9</v>
      </c>
      <c r="H39" s="5" t="s">
        <v>866</v>
      </c>
      <c r="I39" s="1"/>
      <c r="J39" s="2"/>
    </row>
    <row r="40" spans="1:10" ht="80.099999999999994" customHeight="1" x14ac:dyDescent="0.25">
      <c r="A40" s="3">
        <v>39</v>
      </c>
      <c r="B40" s="3" t="s">
        <v>73</v>
      </c>
      <c r="C40" s="3" t="s">
        <v>73</v>
      </c>
      <c r="D40" s="3" t="s">
        <v>8</v>
      </c>
      <c r="F40" s="5" t="s">
        <v>141</v>
      </c>
      <c r="G40" s="51">
        <v>9</v>
      </c>
      <c r="H40" s="5" t="s">
        <v>866</v>
      </c>
      <c r="I40" s="1"/>
      <c r="J40" s="2"/>
    </row>
    <row r="41" spans="1:10" ht="80.099999999999994" customHeight="1" x14ac:dyDescent="0.25">
      <c r="A41" s="3">
        <v>40</v>
      </c>
      <c r="B41" s="3" t="s">
        <v>74</v>
      </c>
      <c r="C41" s="3" t="s">
        <v>75</v>
      </c>
      <c r="D41" s="3" t="s">
        <v>76</v>
      </c>
      <c r="F41" s="5" t="s">
        <v>173</v>
      </c>
      <c r="G41" s="51">
        <v>6</v>
      </c>
      <c r="H41" s="5" t="s">
        <v>866</v>
      </c>
      <c r="I41" s="1"/>
      <c r="J41" s="2"/>
    </row>
    <row r="42" spans="1:10" ht="80.099999999999994" customHeight="1" x14ac:dyDescent="0.25">
      <c r="A42" s="3">
        <v>41</v>
      </c>
      <c r="B42" s="3" t="s">
        <v>77</v>
      </c>
      <c r="C42" s="3" t="s">
        <v>845</v>
      </c>
      <c r="D42" s="3" t="s">
        <v>8</v>
      </c>
      <c r="F42" s="5" t="s">
        <v>170</v>
      </c>
      <c r="G42" s="51">
        <v>5</v>
      </c>
      <c r="H42" s="5">
        <v>1</v>
      </c>
      <c r="I42" s="1"/>
      <c r="J42" s="2"/>
    </row>
    <row r="43" spans="1:10" ht="80.099999999999994" customHeight="1" x14ac:dyDescent="0.25">
      <c r="A43" s="3">
        <v>42</v>
      </c>
      <c r="B43" s="3" t="s">
        <v>79</v>
      </c>
      <c r="C43" s="3" t="s">
        <v>80</v>
      </c>
      <c r="D43" s="3" t="s">
        <v>10</v>
      </c>
      <c r="E43" s="4" t="s">
        <v>848</v>
      </c>
      <c r="F43" s="5" t="s">
        <v>174</v>
      </c>
      <c r="G43" s="51">
        <v>6</v>
      </c>
      <c r="H43" s="5" t="s">
        <v>866</v>
      </c>
      <c r="I43" s="1"/>
      <c r="J43" s="2"/>
    </row>
    <row r="44" spans="1:10" ht="80.099999999999994" customHeight="1" x14ac:dyDescent="0.25">
      <c r="A44" s="3">
        <v>43</v>
      </c>
      <c r="B44" s="3" t="s">
        <v>81</v>
      </c>
      <c r="C44" s="3" t="s">
        <v>80</v>
      </c>
      <c r="D44" s="3" t="s">
        <v>12</v>
      </c>
      <c r="E44" s="4" t="s">
        <v>82</v>
      </c>
      <c r="F44" s="5" t="s">
        <v>175</v>
      </c>
      <c r="G44" s="51">
        <v>3</v>
      </c>
      <c r="H44" s="5" t="s">
        <v>866</v>
      </c>
      <c r="I44" s="1"/>
      <c r="J44" s="2"/>
    </row>
    <row r="45" spans="1:10" ht="80.099999999999994" customHeight="1" x14ac:dyDescent="0.25">
      <c r="A45" s="3">
        <v>44</v>
      </c>
      <c r="B45" s="3" t="s">
        <v>83</v>
      </c>
      <c r="C45" s="3" t="s">
        <v>80</v>
      </c>
      <c r="D45" s="3" t="s">
        <v>26</v>
      </c>
      <c r="F45" s="5" t="s">
        <v>176</v>
      </c>
      <c r="G45" s="51">
        <v>5</v>
      </c>
      <c r="H45" s="5">
        <v>2</v>
      </c>
      <c r="I45" s="1"/>
      <c r="J45" s="2"/>
    </row>
    <row r="46" spans="1:10" ht="80.099999999999994" customHeight="1" x14ac:dyDescent="0.25">
      <c r="A46" s="3">
        <v>45</v>
      </c>
      <c r="B46" s="3" t="s">
        <v>84</v>
      </c>
      <c r="C46" s="3" t="s">
        <v>85</v>
      </c>
      <c r="D46" s="3" t="s">
        <v>8</v>
      </c>
      <c r="E46" s="4" t="s">
        <v>86</v>
      </c>
      <c r="F46" s="5" t="s">
        <v>141</v>
      </c>
      <c r="G46" s="51">
        <v>5</v>
      </c>
      <c r="H46" s="5" t="s">
        <v>866</v>
      </c>
      <c r="I46" s="1"/>
      <c r="J46" s="2"/>
    </row>
    <row r="47" spans="1:10" ht="80.099999999999994" customHeight="1" x14ac:dyDescent="0.25">
      <c r="A47" s="3">
        <v>46</v>
      </c>
      <c r="B47" s="3" t="s">
        <v>87</v>
      </c>
      <c r="C47" s="3" t="s">
        <v>85</v>
      </c>
      <c r="D47" s="3" t="s">
        <v>10</v>
      </c>
      <c r="F47" s="5" t="s">
        <v>177</v>
      </c>
      <c r="G47" s="51">
        <v>8</v>
      </c>
      <c r="H47" s="5" t="s">
        <v>866</v>
      </c>
      <c r="I47" s="1"/>
      <c r="J47" s="2"/>
    </row>
    <row r="48" spans="1:10" ht="80.099999999999994" customHeight="1" x14ac:dyDescent="0.25">
      <c r="A48" s="3">
        <v>47</v>
      </c>
      <c r="B48" s="3" t="s">
        <v>88</v>
      </c>
      <c r="C48" s="3" t="s">
        <v>85</v>
      </c>
      <c r="D48" s="3" t="s">
        <v>12</v>
      </c>
      <c r="F48" s="5" t="s">
        <v>178</v>
      </c>
      <c r="G48" s="51">
        <v>4</v>
      </c>
      <c r="H48" s="5" t="s">
        <v>866</v>
      </c>
      <c r="I48" s="1"/>
      <c r="J48" s="2"/>
    </row>
    <row r="49" spans="1:13" ht="80.099999999999994" customHeight="1" x14ac:dyDescent="0.25">
      <c r="A49" s="3">
        <v>48</v>
      </c>
      <c r="B49" s="3" t="s">
        <v>89</v>
      </c>
      <c r="C49" s="3" t="s">
        <v>90</v>
      </c>
      <c r="D49" s="3" t="s">
        <v>8</v>
      </c>
      <c r="F49" s="5" t="s">
        <v>179</v>
      </c>
      <c r="G49" s="51">
        <v>2</v>
      </c>
      <c r="H49" s="5">
        <v>2</v>
      </c>
      <c r="I49" s="1"/>
      <c r="J49" s="2"/>
    </row>
    <row r="50" spans="1:13" ht="80.099999999999994" customHeight="1" x14ac:dyDescent="0.25">
      <c r="A50" s="3">
        <v>49</v>
      </c>
      <c r="B50" s="3" t="s">
        <v>91</v>
      </c>
      <c r="C50" s="3" t="s">
        <v>90</v>
      </c>
      <c r="D50" s="3" t="s">
        <v>12</v>
      </c>
      <c r="F50" s="5" t="s">
        <v>180</v>
      </c>
      <c r="G50" s="51">
        <v>3</v>
      </c>
      <c r="H50" s="5" t="s">
        <v>866</v>
      </c>
      <c r="I50" s="1"/>
      <c r="J50" s="2"/>
    </row>
    <row r="51" spans="1:13" ht="102.75" customHeight="1" x14ac:dyDescent="0.25">
      <c r="A51" s="3">
        <v>50</v>
      </c>
      <c r="B51" s="3" t="s">
        <v>92</v>
      </c>
      <c r="C51" s="3" t="s">
        <v>21</v>
      </c>
      <c r="D51" s="3" t="s">
        <v>93</v>
      </c>
      <c r="E51" s="4" t="s">
        <v>94</v>
      </c>
      <c r="F51" s="5" t="s">
        <v>181</v>
      </c>
      <c r="G51" s="51">
        <v>2</v>
      </c>
      <c r="H51" s="5">
        <v>2</v>
      </c>
      <c r="I51" s="1"/>
      <c r="J51" s="2"/>
    </row>
    <row r="52" spans="1:13" ht="80.099999999999994" customHeight="1" x14ac:dyDescent="0.25">
      <c r="A52" s="48">
        <v>51</v>
      </c>
      <c r="B52" s="48" t="s">
        <v>95</v>
      </c>
      <c r="C52" s="48" t="s">
        <v>21</v>
      </c>
      <c r="D52" s="48" t="s">
        <v>96</v>
      </c>
      <c r="E52" s="48" t="s">
        <v>94</v>
      </c>
      <c r="F52" s="5" t="s">
        <v>182</v>
      </c>
      <c r="G52" s="51">
        <v>1</v>
      </c>
      <c r="H52" s="5">
        <v>1</v>
      </c>
      <c r="I52" s="47"/>
      <c r="J52" s="2"/>
    </row>
    <row r="53" spans="1:13" ht="80.099999999999994" customHeight="1" x14ac:dyDescent="0.25">
      <c r="A53" s="48"/>
      <c r="B53" s="48"/>
      <c r="C53" s="48"/>
      <c r="D53" s="48"/>
      <c r="E53" s="48"/>
      <c r="G53" s="51">
        <v>2</v>
      </c>
      <c r="H53" s="5" t="s">
        <v>866</v>
      </c>
      <c r="I53" s="47"/>
      <c r="J53" s="2"/>
    </row>
    <row r="54" spans="1:13" ht="80.099999999999994" customHeight="1" x14ac:dyDescent="0.25">
      <c r="A54" s="48"/>
      <c r="B54" s="48"/>
      <c r="C54" s="48"/>
      <c r="D54" s="48"/>
      <c r="E54" s="48"/>
      <c r="G54" s="51">
        <v>2</v>
      </c>
      <c r="H54" s="5" t="s">
        <v>866</v>
      </c>
      <c r="I54" s="47"/>
      <c r="J54" s="2"/>
    </row>
    <row r="55" spans="1:13" ht="102.75" customHeight="1" x14ac:dyDescent="0.25">
      <c r="A55" s="3">
        <v>52</v>
      </c>
      <c r="B55" s="3" t="s">
        <v>97</v>
      </c>
      <c r="C55" s="3" t="s">
        <v>21</v>
      </c>
      <c r="D55" s="3" t="s">
        <v>96</v>
      </c>
      <c r="E55" s="4" t="s">
        <v>94</v>
      </c>
      <c r="F55" s="5" t="s">
        <v>183</v>
      </c>
      <c r="G55" s="51">
        <v>7</v>
      </c>
      <c r="H55" s="5">
        <v>7</v>
      </c>
      <c r="I55" s="1"/>
      <c r="J55" s="2"/>
    </row>
    <row r="56" spans="1:13" ht="80.099999999999994" customHeight="1" x14ac:dyDescent="0.25">
      <c r="A56" s="3">
        <v>53</v>
      </c>
      <c r="B56" s="3" t="s">
        <v>98</v>
      </c>
      <c r="C56" s="3" t="s">
        <v>41</v>
      </c>
      <c r="D56" s="3" t="s">
        <v>99</v>
      </c>
      <c r="E56" s="4" t="s">
        <v>94</v>
      </c>
      <c r="F56" s="5" t="s">
        <v>185</v>
      </c>
      <c r="G56" s="51">
        <v>2</v>
      </c>
      <c r="H56" s="5" t="s">
        <v>866</v>
      </c>
      <c r="I56" s="1"/>
      <c r="J56" s="2"/>
    </row>
    <row r="57" spans="1:13" ht="80.099999999999994" customHeight="1" x14ac:dyDescent="0.25">
      <c r="A57" s="3">
        <v>54</v>
      </c>
      <c r="B57" s="3" t="s">
        <v>100</v>
      </c>
      <c r="C57" s="3" t="s">
        <v>41</v>
      </c>
      <c r="D57" s="3" t="s">
        <v>101</v>
      </c>
      <c r="E57" s="4" t="s">
        <v>94</v>
      </c>
      <c r="F57" s="5" t="s">
        <v>186</v>
      </c>
      <c r="G57" s="51">
        <v>2</v>
      </c>
      <c r="H57" s="5">
        <v>2</v>
      </c>
      <c r="I57" s="1"/>
      <c r="J57" s="2"/>
    </row>
    <row r="58" spans="1:13" ht="80.099999999999994" customHeight="1" x14ac:dyDescent="0.25">
      <c r="A58" s="3">
        <v>55</v>
      </c>
      <c r="B58" s="3" t="s">
        <v>102</v>
      </c>
      <c r="C58" s="3" t="s">
        <v>78</v>
      </c>
      <c r="D58" s="3" t="s">
        <v>12</v>
      </c>
      <c r="E58" s="4" t="s">
        <v>94</v>
      </c>
      <c r="F58" s="5" t="s">
        <v>187</v>
      </c>
      <c r="G58" s="51">
        <v>1</v>
      </c>
      <c r="H58" s="5">
        <v>1</v>
      </c>
      <c r="I58" s="1"/>
      <c r="J58" s="2"/>
    </row>
    <row r="59" spans="1:13" x14ac:dyDescent="0.25">
      <c r="A59" s="7"/>
      <c r="B59" s="7" t="s">
        <v>112</v>
      </c>
      <c r="C59" s="7"/>
      <c r="D59" s="7"/>
      <c r="E59" s="19"/>
      <c r="F59" s="7"/>
      <c r="G59" s="52"/>
      <c r="H59" s="5" t="s">
        <v>866</v>
      </c>
      <c r="I59" s="8"/>
      <c r="J59" s="8"/>
      <c r="K59" s="8"/>
      <c r="L59" s="8"/>
      <c r="M59" s="8"/>
    </row>
    <row r="60" spans="1:13" ht="83.45" customHeight="1" x14ac:dyDescent="0.25">
      <c r="A60" s="5">
        <v>56</v>
      </c>
      <c r="B60" s="18" t="s">
        <v>197</v>
      </c>
      <c r="C60" s="5" t="s">
        <v>7</v>
      </c>
      <c r="D60" s="5" t="s">
        <v>12</v>
      </c>
      <c r="E60" s="4" t="s">
        <v>220</v>
      </c>
      <c r="F60" s="5" t="s">
        <v>208</v>
      </c>
      <c r="G60" s="51">
        <v>4</v>
      </c>
      <c r="H60" s="5" t="s">
        <v>866</v>
      </c>
      <c r="I60" s="5"/>
    </row>
    <row r="61" spans="1:13" ht="83.45" customHeight="1" x14ac:dyDescent="0.25">
      <c r="A61" s="5">
        <v>57</v>
      </c>
      <c r="B61" s="18" t="s">
        <v>198</v>
      </c>
      <c r="C61" s="5" t="s">
        <v>7</v>
      </c>
      <c r="D61" s="5" t="s">
        <v>12</v>
      </c>
      <c r="E61" s="4" t="s">
        <v>221</v>
      </c>
      <c r="F61" s="5" t="s">
        <v>209</v>
      </c>
      <c r="G61" s="51">
        <v>8</v>
      </c>
      <c r="H61" s="5" t="s">
        <v>866</v>
      </c>
      <c r="I61" s="5"/>
    </row>
    <row r="62" spans="1:13" ht="83.45" customHeight="1" x14ac:dyDescent="0.25">
      <c r="A62" s="5">
        <v>58</v>
      </c>
      <c r="B62" s="18" t="s">
        <v>232</v>
      </c>
      <c r="C62" s="5" t="s">
        <v>80</v>
      </c>
      <c r="D62" s="5" t="s">
        <v>12</v>
      </c>
      <c r="E62" s="4" t="s">
        <v>222</v>
      </c>
      <c r="F62" s="5" t="s">
        <v>210</v>
      </c>
      <c r="G62" s="51">
        <v>3</v>
      </c>
      <c r="H62" s="5">
        <v>3</v>
      </c>
      <c r="I62" s="5"/>
    </row>
    <row r="63" spans="1:13" ht="83.45" customHeight="1" x14ac:dyDescent="0.25">
      <c r="A63" s="5">
        <v>59</v>
      </c>
      <c r="B63" s="18" t="s">
        <v>200</v>
      </c>
      <c r="C63" s="5" t="s">
        <v>85</v>
      </c>
      <c r="D63" s="5" t="s">
        <v>12</v>
      </c>
      <c r="E63" s="4" t="s">
        <v>223</v>
      </c>
      <c r="F63" s="5" t="s">
        <v>211</v>
      </c>
      <c r="G63" s="51">
        <v>4</v>
      </c>
      <c r="H63" s="5">
        <v>1</v>
      </c>
      <c r="I63" s="5"/>
    </row>
    <row r="64" spans="1:13" ht="83.45" customHeight="1" x14ac:dyDescent="0.25">
      <c r="A64" s="5">
        <v>60</v>
      </c>
      <c r="B64" s="18" t="s">
        <v>201</v>
      </c>
      <c r="C64" s="5" t="s">
        <v>41</v>
      </c>
      <c r="D64" s="5" t="s">
        <v>224</v>
      </c>
      <c r="E64" s="4" t="s">
        <v>226</v>
      </c>
      <c r="F64" s="5" t="s">
        <v>212</v>
      </c>
      <c r="G64" s="51">
        <v>5</v>
      </c>
      <c r="H64" s="5">
        <v>2</v>
      </c>
      <c r="I64" s="5"/>
    </row>
    <row r="65" spans="1:13" ht="83.45" customHeight="1" x14ac:dyDescent="0.25">
      <c r="A65" s="5">
        <v>61</v>
      </c>
      <c r="B65" s="18" t="s">
        <v>202</v>
      </c>
      <c r="C65" s="5" t="s">
        <v>70</v>
      </c>
      <c r="D65" s="5" t="s">
        <v>10</v>
      </c>
      <c r="E65" s="4" t="s">
        <v>227</v>
      </c>
      <c r="F65" s="5" t="s">
        <v>213</v>
      </c>
      <c r="G65" s="51">
        <v>4</v>
      </c>
      <c r="H65" s="5" t="s">
        <v>866</v>
      </c>
      <c r="I65" s="5"/>
    </row>
    <row r="66" spans="1:13" ht="83.45" customHeight="1" x14ac:dyDescent="0.25">
      <c r="A66" s="5">
        <v>62</v>
      </c>
      <c r="B66" s="18" t="s">
        <v>203</v>
      </c>
      <c r="C66" s="5" t="s">
        <v>7</v>
      </c>
      <c r="D66" s="5" t="s">
        <v>8</v>
      </c>
      <c r="E66" s="4" t="s">
        <v>228</v>
      </c>
      <c r="F66" s="5" t="s">
        <v>214</v>
      </c>
      <c r="G66" s="51">
        <v>9</v>
      </c>
      <c r="H66" s="5" t="s">
        <v>866</v>
      </c>
      <c r="I66" s="5"/>
    </row>
    <row r="67" spans="1:13" ht="83.45" customHeight="1" x14ac:dyDescent="0.25">
      <c r="A67" s="5">
        <v>63</v>
      </c>
      <c r="B67" s="18" t="s">
        <v>204</v>
      </c>
      <c r="C67" s="5" t="s">
        <v>55</v>
      </c>
      <c r="D67" s="5" t="s">
        <v>229</v>
      </c>
      <c r="E67" s="4" t="s">
        <v>230</v>
      </c>
      <c r="F67" s="5" t="s">
        <v>215</v>
      </c>
      <c r="G67" s="51">
        <v>5</v>
      </c>
      <c r="H67" s="5" t="s">
        <v>866</v>
      </c>
      <c r="I67" s="5"/>
    </row>
    <row r="68" spans="1:13" ht="83.45" customHeight="1" x14ac:dyDescent="0.25">
      <c r="A68" s="5">
        <v>64</v>
      </c>
      <c r="B68" s="18" t="s">
        <v>205</v>
      </c>
      <c r="C68" s="5" t="s">
        <v>85</v>
      </c>
      <c r="D68" s="5" t="s">
        <v>8</v>
      </c>
      <c r="F68" s="5" t="s">
        <v>216</v>
      </c>
      <c r="G68" s="51">
        <v>8</v>
      </c>
      <c r="H68" s="5" t="s">
        <v>866</v>
      </c>
      <c r="I68" s="5"/>
    </row>
    <row r="69" spans="1:13" ht="83.45" customHeight="1" x14ac:dyDescent="0.25">
      <c r="A69" s="5">
        <v>65</v>
      </c>
      <c r="B69" s="18" t="s">
        <v>206</v>
      </c>
      <c r="C69" s="5" t="s">
        <v>29</v>
      </c>
      <c r="D69" s="5" t="s">
        <v>12</v>
      </c>
      <c r="E69" s="4" t="s">
        <v>231</v>
      </c>
      <c r="F69" s="5" t="s">
        <v>217</v>
      </c>
      <c r="G69" s="51">
        <v>4</v>
      </c>
      <c r="H69" s="5" t="s">
        <v>866</v>
      </c>
      <c r="I69" s="5"/>
    </row>
    <row r="70" spans="1:13" ht="83.45" customHeight="1" x14ac:dyDescent="0.25">
      <c r="A70" s="5">
        <v>66</v>
      </c>
      <c r="B70" s="18" t="s">
        <v>207</v>
      </c>
      <c r="C70" s="5" t="s">
        <v>41</v>
      </c>
      <c r="D70" s="5" t="s">
        <v>225</v>
      </c>
      <c r="E70" s="4" t="s">
        <v>850</v>
      </c>
      <c r="F70" s="5" t="s">
        <v>218</v>
      </c>
      <c r="G70" s="51">
        <v>1</v>
      </c>
      <c r="H70" s="5" t="s">
        <v>866</v>
      </c>
      <c r="I70" s="5"/>
    </row>
    <row r="71" spans="1:13" ht="69.75" customHeight="1" x14ac:dyDescent="0.25">
      <c r="A71" s="5">
        <v>67</v>
      </c>
      <c r="B71" s="49" t="s">
        <v>199</v>
      </c>
      <c r="C71" s="5" t="s">
        <v>80</v>
      </c>
      <c r="D71" s="5" t="s">
        <v>41</v>
      </c>
      <c r="E71" s="4" t="s">
        <v>847</v>
      </c>
      <c r="F71" s="5" t="s">
        <v>218</v>
      </c>
      <c r="G71" s="51">
        <v>3</v>
      </c>
      <c r="H71" s="5" t="s">
        <v>866</v>
      </c>
      <c r="I71" s="5"/>
    </row>
    <row r="72" spans="1:13" x14ac:dyDescent="0.25">
      <c r="A72" s="53"/>
      <c r="B72" s="53" t="s">
        <v>861</v>
      </c>
      <c r="C72" s="53"/>
      <c r="D72" s="53"/>
      <c r="E72" s="55"/>
      <c r="F72" s="53"/>
      <c r="G72" s="56"/>
      <c r="I72" s="53" t="s">
        <v>862</v>
      </c>
      <c r="J72" s="57"/>
      <c r="K72" s="57"/>
      <c r="L72" s="57"/>
      <c r="M72" s="57"/>
    </row>
    <row r="73" spans="1:13" ht="69.75" customHeight="1" x14ac:dyDescent="0.25">
      <c r="A73" s="5">
        <v>68</v>
      </c>
      <c r="B73" s="54" t="s">
        <v>726</v>
      </c>
      <c r="C73" s="5" t="s">
        <v>21</v>
      </c>
      <c r="D73" s="5" t="s">
        <v>395</v>
      </c>
      <c r="E73" s="4" t="s">
        <v>858</v>
      </c>
      <c r="G73" s="51">
        <v>1</v>
      </c>
      <c r="I73" s="5"/>
    </row>
    <row r="74" spans="1:13" ht="39" customHeight="1" x14ac:dyDescent="0.25">
      <c r="A74" s="5">
        <v>69</v>
      </c>
      <c r="B74" s="54" t="s">
        <v>851</v>
      </c>
      <c r="C74" s="5" t="s">
        <v>21</v>
      </c>
      <c r="D74" s="5" t="s">
        <v>852</v>
      </c>
      <c r="E74" s="4" t="s">
        <v>855</v>
      </c>
      <c r="G74" s="51">
        <v>1</v>
      </c>
    </row>
    <row r="75" spans="1:13" ht="69" customHeight="1" x14ac:dyDescent="0.25">
      <c r="A75" s="5">
        <v>70</v>
      </c>
      <c r="B75" s="54" t="s">
        <v>646</v>
      </c>
      <c r="C75" s="5" t="s">
        <v>21</v>
      </c>
      <c r="D75" s="5" t="s">
        <v>80</v>
      </c>
      <c r="E75" s="4" t="s">
        <v>856</v>
      </c>
      <c r="G75" s="51">
        <v>1</v>
      </c>
    </row>
    <row r="76" spans="1:13" ht="87" customHeight="1" x14ac:dyDescent="0.25">
      <c r="A76" s="5">
        <v>71</v>
      </c>
      <c r="B76" s="54" t="s">
        <v>594</v>
      </c>
      <c r="C76" s="5" t="s">
        <v>21</v>
      </c>
      <c r="D76" s="5" t="s">
        <v>853</v>
      </c>
      <c r="E76" s="4" t="s">
        <v>857</v>
      </c>
      <c r="G76" s="51">
        <v>1</v>
      </c>
    </row>
    <row r="77" spans="1:13" ht="102.75" customHeight="1" x14ac:dyDescent="0.25">
      <c r="A77" s="5">
        <v>72</v>
      </c>
      <c r="B77" s="54" t="s">
        <v>484</v>
      </c>
      <c r="C77" s="5" t="s">
        <v>21</v>
      </c>
      <c r="D77" s="5" t="s">
        <v>854</v>
      </c>
      <c r="E77" s="4" t="s">
        <v>859</v>
      </c>
      <c r="G77" s="51">
        <v>1</v>
      </c>
    </row>
    <row r="78" spans="1:13" ht="63.75" customHeight="1" x14ac:dyDescent="0.25">
      <c r="A78" s="5">
        <v>73</v>
      </c>
      <c r="B78" s="54" t="s">
        <v>609</v>
      </c>
      <c r="C78" s="5" t="s">
        <v>21</v>
      </c>
      <c r="D78" s="5" t="s">
        <v>83</v>
      </c>
      <c r="E78" s="4" t="s">
        <v>860</v>
      </c>
      <c r="G78" s="51">
        <v>1</v>
      </c>
    </row>
  </sheetData>
  <mergeCells count="6">
    <mergeCell ref="I52:I54"/>
    <mergeCell ref="A52:A54"/>
    <mergeCell ref="B52:B54"/>
    <mergeCell ref="C52:C54"/>
    <mergeCell ref="D52:D54"/>
    <mergeCell ref="E52:E5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" zoomScaleNormal="100" workbookViewId="0">
      <selection activeCell="F75" sqref="F75"/>
    </sheetView>
  </sheetViews>
  <sheetFormatPr defaultRowHeight="15" x14ac:dyDescent="0.25"/>
  <cols>
    <col min="2" max="2" width="15.85546875" bestFit="1" customWidth="1"/>
    <col min="4" max="4" width="14.140625" style="9" customWidth="1"/>
  </cols>
  <sheetData>
    <row r="1" spans="1:4" x14ac:dyDescent="0.25">
      <c r="D1" s="9" t="s">
        <v>189</v>
      </c>
    </row>
    <row r="2" spans="1:4" x14ac:dyDescent="0.25">
      <c r="A2">
        <v>1</v>
      </c>
      <c r="B2" t="s">
        <v>107</v>
      </c>
      <c r="C2" t="s">
        <v>135</v>
      </c>
      <c r="D2" s="9">
        <v>10</v>
      </c>
    </row>
    <row r="3" spans="1:4" x14ac:dyDescent="0.25">
      <c r="A3">
        <v>2</v>
      </c>
      <c r="B3" t="s">
        <v>9</v>
      </c>
      <c r="C3" t="s">
        <v>136</v>
      </c>
      <c r="D3" s="9">
        <v>15</v>
      </c>
    </row>
    <row r="4" spans="1:4" x14ac:dyDescent="0.25">
      <c r="A4">
        <v>3</v>
      </c>
      <c r="B4" t="s">
        <v>11</v>
      </c>
      <c r="C4" t="s">
        <v>137</v>
      </c>
      <c r="D4" s="9">
        <v>15</v>
      </c>
    </row>
    <row r="5" spans="1:4" x14ac:dyDescent="0.25">
      <c r="A5">
        <v>4</v>
      </c>
      <c r="B5" t="s">
        <v>14</v>
      </c>
      <c r="C5" t="s">
        <v>138</v>
      </c>
      <c r="D5" s="9">
        <v>10</v>
      </c>
    </row>
    <row r="6" spans="1:4" x14ac:dyDescent="0.25">
      <c r="A6">
        <v>5</v>
      </c>
      <c r="B6" t="s">
        <v>16</v>
      </c>
      <c r="C6" t="s">
        <v>139</v>
      </c>
      <c r="D6" s="9">
        <v>25</v>
      </c>
    </row>
    <row r="7" spans="1:4" x14ac:dyDescent="0.25">
      <c r="A7">
        <v>6</v>
      </c>
      <c r="B7" t="s">
        <v>17</v>
      </c>
      <c r="C7" t="s">
        <v>140</v>
      </c>
      <c r="D7" s="9">
        <v>10</v>
      </c>
    </row>
    <row r="8" spans="1:4" x14ac:dyDescent="0.25">
      <c r="A8">
        <v>7</v>
      </c>
      <c r="B8" t="s">
        <v>20</v>
      </c>
      <c r="C8" t="s">
        <v>141</v>
      </c>
      <c r="D8" s="9">
        <v>10</v>
      </c>
    </row>
    <row r="9" spans="1:4" x14ac:dyDescent="0.25">
      <c r="A9">
        <v>8</v>
      </c>
      <c r="B9" t="s">
        <v>21</v>
      </c>
      <c r="C9" t="s">
        <v>142</v>
      </c>
      <c r="D9" s="9">
        <v>15</v>
      </c>
    </row>
    <row r="10" spans="1:4" x14ac:dyDescent="0.25">
      <c r="A10">
        <v>9</v>
      </c>
      <c r="B10" t="s">
        <v>22</v>
      </c>
      <c r="C10" t="s">
        <v>143</v>
      </c>
      <c r="D10" s="9">
        <v>15</v>
      </c>
    </row>
    <row r="11" spans="1:4" x14ac:dyDescent="0.25">
      <c r="A11">
        <v>10</v>
      </c>
      <c r="B11" t="s">
        <v>24</v>
      </c>
      <c r="C11" t="s">
        <v>144</v>
      </c>
      <c r="D11" s="9">
        <v>25</v>
      </c>
    </row>
    <row r="12" spans="1:4" x14ac:dyDescent="0.25">
      <c r="A12">
        <v>11</v>
      </c>
      <c r="B12" t="s">
        <v>145</v>
      </c>
      <c r="C12" t="s">
        <v>146</v>
      </c>
      <c r="D12" s="9">
        <v>15</v>
      </c>
    </row>
    <row r="13" spans="1:4" x14ac:dyDescent="0.25">
      <c r="A13">
        <v>12</v>
      </c>
      <c r="B13" t="s">
        <v>28</v>
      </c>
      <c r="C13" t="s">
        <v>147</v>
      </c>
      <c r="D13" s="9">
        <v>10</v>
      </c>
    </row>
    <row r="14" spans="1:4" x14ac:dyDescent="0.25">
      <c r="A14">
        <v>13</v>
      </c>
      <c r="B14" t="s">
        <v>30</v>
      </c>
      <c r="C14" t="s">
        <v>148</v>
      </c>
      <c r="D14" s="9">
        <v>15</v>
      </c>
    </row>
    <row r="15" spans="1:4" x14ac:dyDescent="0.25">
      <c r="A15">
        <v>14</v>
      </c>
      <c r="B15" t="s">
        <v>29</v>
      </c>
      <c r="C15" t="s">
        <v>149</v>
      </c>
      <c r="D15" s="9">
        <v>30</v>
      </c>
    </row>
    <row r="16" spans="1:4" x14ac:dyDescent="0.25">
      <c r="A16">
        <v>15</v>
      </c>
      <c r="B16" t="s">
        <v>32</v>
      </c>
      <c r="C16" t="s">
        <v>150</v>
      </c>
      <c r="D16" s="9">
        <v>15</v>
      </c>
    </row>
    <row r="17" spans="1:4" x14ac:dyDescent="0.25">
      <c r="A17">
        <v>16</v>
      </c>
      <c r="B17" t="s">
        <v>33</v>
      </c>
      <c r="C17" t="s">
        <v>151</v>
      </c>
      <c r="D17" s="9">
        <v>15</v>
      </c>
    </row>
    <row r="18" spans="1:4" x14ac:dyDescent="0.25">
      <c r="A18">
        <v>17</v>
      </c>
      <c r="B18" t="s">
        <v>35</v>
      </c>
      <c r="C18" t="s">
        <v>152</v>
      </c>
      <c r="D18" s="9">
        <v>10</v>
      </c>
    </row>
    <row r="19" spans="1:4" x14ac:dyDescent="0.25">
      <c r="A19">
        <v>18</v>
      </c>
      <c r="B19" t="s">
        <v>36</v>
      </c>
      <c r="C19" t="s">
        <v>153</v>
      </c>
      <c r="D19" s="9">
        <v>10</v>
      </c>
    </row>
    <row r="20" spans="1:4" x14ac:dyDescent="0.25">
      <c r="A20">
        <v>19</v>
      </c>
      <c r="B20" t="s">
        <v>37</v>
      </c>
      <c r="C20" t="s">
        <v>140</v>
      </c>
      <c r="D20" s="9">
        <v>10</v>
      </c>
    </row>
    <row r="21" spans="1:4" x14ac:dyDescent="0.25">
      <c r="A21">
        <v>20</v>
      </c>
      <c r="B21" t="s">
        <v>38</v>
      </c>
      <c r="C21" t="s">
        <v>154</v>
      </c>
      <c r="D21" s="9">
        <v>15</v>
      </c>
    </row>
    <row r="22" spans="1:4" x14ac:dyDescent="0.25">
      <c r="A22">
        <v>21</v>
      </c>
      <c r="B22" t="s">
        <v>39</v>
      </c>
      <c r="C22" t="s">
        <v>155</v>
      </c>
      <c r="D22" s="9">
        <v>30</v>
      </c>
    </row>
    <row r="23" spans="1:4" x14ac:dyDescent="0.25">
      <c r="A23">
        <v>22</v>
      </c>
      <c r="B23" t="s">
        <v>40</v>
      </c>
      <c r="C23" t="s">
        <v>156</v>
      </c>
      <c r="D23" s="9">
        <v>10</v>
      </c>
    </row>
    <row r="24" spans="1:4" x14ac:dyDescent="0.25">
      <c r="A24">
        <v>23</v>
      </c>
      <c r="B24" t="s">
        <v>44</v>
      </c>
      <c r="C24" t="s">
        <v>157</v>
      </c>
      <c r="D24" s="9">
        <v>15</v>
      </c>
    </row>
    <row r="25" spans="1:4" x14ac:dyDescent="0.25">
      <c r="A25">
        <v>24</v>
      </c>
      <c r="B25" t="s">
        <v>46</v>
      </c>
      <c r="C25" t="s">
        <v>158</v>
      </c>
      <c r="D25" s="9">
        <v>15</v>
      </c>
    </row>
    <row r="26" spans="1:4" x14ac:dyDescent="0.25">
      <c r="A26">
        <v>25</v>
      </c>
      <c r="B26" t="s">
        <v>48</v>
      </c>
      <c r="C26" t="s">
        <v>159</v>
      </c>
      <c r="D26" s="9">
        <v>15</v>
      </c>
    </row>
    <row r="27" spans="1:4" x14ac:dyDescent="0.25">
      <c r="A27">
        <v>26</v>
      </c>
      <c r="B27" t="s">
        <v>50</v>
      </c>
      <c r="C27" t="s">
        <v>160</v>
      </c>
      <c r="D27" s="9">
        <v>15</v>
      </c>
    </row>
    <row r="28" spans="1:4" x14ac:dyDescent="0.25">
      <c r="A28">
        <v>27</v>
      </c>
      <c r="B28" t="s">
        <v>52</v>
      </c>
      <c r="C28" t="s">
        <v>161</v>
      </c>
      <c r="D28" s="9">
        <v>15</v>
      </c>
    </row>
    <row r="29" spans="1:4" x14ac:dyDescent="0.25">
      <c r="A29">
        <v>28</v>
      </c>
      <c r="B29" t="s">
        <v>54</v>
      </c>
      <c r="C29" t="s">
        <v>162</v>
      </c>
      <c r="D29" s="9">
        <v>15</v>
      </c>
    </row>
    <row r="30" spans="1:4" x14ac:dyDescent="0.25">
      <c r="A30">
        <v>29</v>
      </c>
      <c r="B30" t="s">
        <v>56</v>
      </c>
      <c r="C30" t="s">
        <v>163</v>
      </c>
      <c r="D30" s="9">
        <v>15</v>
      </c>
    </row>
    <row r="31" spans="1:4" x14ac:dyDescent="0.25">
      <c r="A31">
        <v>30</v>
      </c>
      <c r="B31" t="s">
        <v>57</v>
      </c>
      <c r="C31" t="s">
        <v>164</v>
      </c>
      <c r="D31" s="9">
        <v>20</v>
      </c>
    </row>
    <row r="32" spans="1:4" x14ac:dyDescent="0.25">
      <c r="A32">
        <v>31</v>
      </c>
      <c r="B32" t="s">
        <v>58</v>
      </c>
      <c r="C32" t="s">
        <v>165</v>
      </c>
      <c r="D32" s="9">
        <v>15</v>
      </c>
    </row>
    <row r="33" spans="1:6" x14ac:dyDescent="0.25">
      <c r="A33">
        <v>32</v>
      </c>
      <c r="B33" t="s">
        <v>59</v>
      </c>
      <c r="C33" t="s">
        <v>166</v>
      </c>
      <c r="D33" s="9">
        <v>10</v>
      </c>
    </row>
    <row r="34" spans="1:6" x14ac:dyDescent="0.25">
      <c r="A34">
        <v>33</v>
      </c>
      <c r="B34" t="s">
        <v>62</v>
      </c>
      <c r="C34" t="s">
        <v>167</v>
      </c>
      <c r="D34" s="9">
        <v>10</v>
      </c>
    </row>
    <row r="35" spans="1:6" x14ac:dyDescent="0.25">
      <c r="A35">
        <v>34</v>
      </c>
      <c r="B35" t="s">
        <v>64</v>
      </c>
      <c r="C35" t="s">
        <v>168</v>
      </c>
      <c r="D35" s="9">
        <v>10</v>
      </c>
      <c r="F35" t="s">
        <v>190</v>
      </c>
    </row>
    <row r="36" spans="1:6" x14ac:dyDescent="0.25">
      <c r="A36">
        <v>35</v>
      </c>
      <c r="B36" t="s">
        <v>66</v>
      </c>
      <c r="C36" t="s">
        <v>169</v>
      </c>
      <c r="D36" s="9">
        <v>10</v>
      </c>
      <c r="F36" t="s">
        <v>191</v>
      </c>
    </row>
    <row r="37" spans="1:6" x14ac:dyDescent="0.25">
      <c r="A37">
        <v>36</v>
      </c>
      <c r="B37" t="s">
        <v>68</v>
      </c>
      <c r="C37" t="s">
        <v>170</v>
      </c>
      <c r="D37" s="9">
        <v>10</v>
      </c>
      <c r="F37" t="s">
        <v>192</v>
      </c>
    </row>
    <row r="38" spans="1:6" x14ac:dyDescent="0.25">
      <c r="A38">
        <v>37</v>
      </c>
      <c r="B38" t="s">
        <v>69</v>
      </c>
      <c r="C38" t="s">
        <v>171</v>
      </c>
      <c r="D38" s="9">
        <v>15</v>
      </c>
      <c r="F38" t="s">
        <v>193</v>
      </c>
    </row>
    <row r="39" spans="1:6" x14ac:dyDescent="0.25">
      <c r="A39">
        <v>38</v>
      </c>
      <c r="B39" t="s">
        <v>71</v>
      </c>
      <c r="C39" t="s">
        <v>172</v>
      </c>
      <c r="D39" s="9">
        <v>15</v>
      </c>
      <c r="F39" t="s">
        <v>194</v>
      </c>
    </row>
    <row r="40" spans="1:6" x14ac:dyDescent="0.25">
      <c r="A40">
        <v>39</v>
      </c>
      <c r="B40" t="s">
        <v>73</v>
      </c>
      <c r="C40" t="s">
        <v>141</v>
      </c>
      <c r="D40" s="9">
        <v>10</v>
      </c>
      <c r="F40" t="s">
        <v>195</v>
      </c>
    </row>
    <row r="41" spans="1:6" x14ac:dyDescent="0.25">
      <c r="A41">
        <v>40</v>
      </c>
      <c r="B41" t="s">
        <v>74</v>
      </c>
      <c r="C41" t="s">
        <v>173</v>
      </c>
      <c r="D41" s="9">
        <v>25</v>
      </c>
    </row>
    <row r="42" spans="1:6" x14ac:dyDescent="0.25">
      <c r="A42">
        <v>41</v>
      </c>
      <c r="B42" t="s">
        <v>77</v>
      </c>
      <c r="C42" t="s">
        <v>170</v>
      </c>
      <c r="D42" s="9">
        <v>10</v>
      </c>
    </row>
    <row r="43" spans="1:6" x14ac:dyDescent="0.25">
      <c r="A43">
        <v>42</v>
      </c>
      <c r="B43" t="s">
        <v>79</v>
      </c>
      <c r="C43" t="s">
        <v>174</v>
      </c>
      <c r="D43" s="9">
        <v>15</v>
      </c>
    </row>
    <row r="44" spans="1:6" x14ac:dyDescent="0.25">
      <c r="A44">
        <v>43</v>
      </c>
      <c r="B44" t="s">
        <v>81</v>
      </c>
      <c r="C44" t="s">
        <v>175</v>
      </c>
      <c r="D44" s="9">
        <v>15</v>
      </c>
    </row>
    <row r="45" spans="1:6" x14ac:dyDescent="0.25">
      <c r="A45">
        <v>44</v>
      </c>
      <c r="B45" t="s">
        <v>83</v>
      </c>
      <c r="C45" t="s">
        <v>176</v>
      </c>
      <c r="D45" s="9">
        <v>25</v>
      </c>
    </row>
    <row r="46" spans="1:6" x14ac:dyDescent="0.25">
      <c r="A46">
        <v>45</v>
      </c>
      <c r="B46" t="s">
        <v>84</v>
      </c>
      <c r="C46" t="s">
        <v>141</v>
      </c>
      <c r="D46" s="9">
        <v>10</v>
      </c>
    </row>
    <row r="47" spans="1:6" x14ac:dyDescent="0.25">
      <c r="A47">
        <v>46</v>
      </c>
      <c r="B47" t="s">
        <v>87</v>
      </c>
      <c r="C47" t="s">
        <v>177</v>
      </c>
      <c r="D47" s="9">
        <v>10</v>
      </c>
    </row>
    <row r="48" spans="1:6" x14ac:dyDescent="0.25">
      <c r="A48">
        <v>47</v>
      </c>
      <c r="B48" t="s">
        <v>88</v>
      </c>
      <c r="C48" t="s">
        <v>178</v>
      </c>
      <c r="D48" s="9">
        <v>20</v>
      </c>
    </row>
    <row r="49" spans="1:5" x14ac:dyDescent="0.25">
      <c r="A49">
        <v>48</v>
      </c>
      <c r="B49" t="s">
        <v>89</v>
      </c>
      <c r="C49" t="s">
        <v>179</v>
      </c>
      <c r="D49" s="9">
        <v>10</v>
      </c>
    </row>
    <row r="50" spans="1:5" x14ac:dyDescent="0.25">
      <c r="A50">
        <v>49</v>
      </c>
      <c r="B50" t="s">
        <v>91</v>
      </c>
      <c r="C50" t="s">
        <v>180</v>
      </c>
      <c r="D50" s="9">
        <v>25</v>
      </c>
    </row>
    <row r="51" spans="1:5" x14ac:dyDescent="0.25">
      <c r="A51">
        <v>50</v>
      </c>
      <c r="B51" t="s">
        <v>92</v>
      </c>
      <c r="C51" t="s">
        <v>181</v>
      </c>
      <c r="D51" s="9">
        <v>40</v>
      </c>
    </row>
    <row r="52" spans="1:5" x14ac:dyDescent="0.25">
      <c r="A52">
        <v>51</v>
      </c>
      <c r="B52" t="s">
        <v>95</v>
      </c>
      <c r="C52" t="s">
        <v>182</v>
      </c>
      <c r="D52" s="9">
        <v>40</v>
      </c>
    </row>
    <row r="53" spans="1:5" x14ac:dyDescent="0.25">
      <c r="A53">
        <v>52</v>
      </c>
      <c r="B53" t="s">
        <v>97</v>
      </c>
      <c r="C53" t="s">
        <v>183</v>
      </c>
      <c r="D53" s="9">
        <v>50</v>
      </c>
      <c r="E53" t="s">
        <v>184</v>
      </c>
    </row>
    <row r="54" spans="1:5" x14ac:dyDescent="0.25">
      <c r="A54">
        <v>53</v>
      </c>
      <c r="B54" t="s">
        <v>98</v>
      </c>
      <c r="C54" t="s">
        <v>185</v>
      </c>
      <c r="D54" s="9">
        <v>20</v>
      </c>
    </row>
    <row r="55" spans="1:5" x14ac:dyDescent="0.25">
      <c r="A55">
        <v>54</v>
      </c>
      <c r="B55" t="s">
        <v>100</v>
      </c>
      <c r="C55" t="s">
        <v>186</v>
      </c>
      <c r="D55" s="9">
        <v>20</v>
      </c>
    </row>
    <row r="56" spans="1:5" x14ac:dyDescent="0.25">
      <c r="A56">
        <v>55</v>
      </c>
      <c r="B56" t="s">
        <v>102</v>
      </c>
      <c r="C56" t="s">
        <v>187</v>
      </c>
      <c r="D56" s="9">
        <v>25</v>
      </c>
    </row>
    <row r="57" spans="1:5" x14ac:dyDescent="0.25">
      <c r="A57" s="10"/>
      <c r="B57" s="10" t="s">
        <v>196</v>
      </c>
      <c r="C57" s="10"/>
      <c r="D57" s="11">
        <f>SUM(D2:D56)</f>
        <v>925</v>
      </c>
    </row>
    <row r="58" spans="1:5" x14ac:dyDescent="0.25">
      <c r="A58">
        <v>56</v>
      </c>
      <c r="B58" s="12" t="s">
        <v>197</v>
      </c>
      <c r="C58" t="s">
        <v>208</v>
      </c>
      <c r="D58" s="9">
        <v>15</v>
      </c>
    </row>
    <row r="59" spans="1:5" x14ac:dyDescent="0.25">
      <c r="A59">
        <v>57</v>
      </c>
      <c r="B59" s="12" t="s">
        <v>198</v>
      </c>
      <c r="C59" t="s">
        <v>209</v>
      </c>
      <c r="D59" s="9">
        <v>20</v>
      </c>
    </row>
    <row r="60" spans="1:5" x14ac:dyDescent="0.25">
      <c r="A60">
        <v>58</v>
      </c>
      <c r="B60" s="12" t="s">
        <v>232</v>
      </c>
      <c r="C60" t="s">
        <v>210</v>
      </c>
      <c r="D60" s="9">
        <v>20</v>
      </c>
    </row>
    <row r="61" spans="1:5" x14ac:dyDescent="0.25">
      <c r="A61">
        <v>59</v>
      </c>
      <c r="B61" s="12" t="s">
        <v>200</v>
      </c>
      <c r="C61" t="s">
        <v>211</v>
      </c>
      <c r="D61" s="9">
        <v>15</v>
      </c>
    </row>
    <row r="62" spans="1:5" x14ac:dyDescent="0.25">
      <c r="A62">
        <v>60</v>
      </c>
      <c r="B62" s="12" t="s">
        <v>201</v>
      </c>
      <c r="C62" t="s">
        <v>212</v>
      </c>
      <c r="D62" s="9">
        <v>15</v>
      </c>
    </row>
    <row r="63" spans="1:5" x14ac:dyDescent="0.25">
      <c r="A63">
        <v>61</v>
      </c>
      <c r="B63" s="12" t="s">
        <v>202</v>
      </c>
      <c r="C63" t="s">
        <v>213</v>
      </c>
      <c r="D63" s="9">
        <v>15</v>
      </c>
    </row>
    <row r="64" spans="1:5" x14ac:dyDescent="0.25">
      <c r="A64">
        <v>62</v>
      </c>
      <c r="B64" s="12" t="s">
        <v>203</v>
      </c>
      <c r="C64" t="s">
        <v>214</v>
      </c>
      <c r="D64" s="9">
        <v>10</v>
      </c>
    </row>
    <row r="65" spans="1:5" x14ac:dyDescent="0.25">
      <c r="A65">
        <v>63</v>
      </c>
      <c r="B65" s="12" t="s">
        <v>204</v>
      </c>
      <c r="C65" t="s">
        <v>215</v>
      </c>
      <c r="D65" s="9">
        <v>5</v>
      </c>
    </row>
    <row r="66" spans="1:5" x14ac:dyDescent="0.25">
      <c r="A66">
        <v>64</v>
      </c>
      <c r="B66" s="12" t="s">
        <v>205</v>
      </c>
      <c r="C66" t="s">
        <v>216</v>
      </c>
      <c r="D66" s="9">
        <v>10</v>
      </c>
    </row>
    <row r="67" spans="1:5" x14ac:dyDescent="0.25">
      <c r="A67">
        <v>65</v>
      </c>
      <c r="B67" s="12" t="s">
        <v>206</v>
      </c>
      <c r="C67" t="s">
        <v>217</v>
      </c>
      <c r="D67" s="9">
        <v>25</v>
      </c>
    </row>
    <row r="68" spans="1:5" x14ac:dyDescent="0.25">
      <c r="A68">
        <v>66</v>
      </c>
      <c r="B68" s="12" t="s">
        <v>207</v>
      </c>
      <c r="C68" t="s">
        <v>218</v>
      </c>
      <c r="D68" s="9">
        <v>15</v>
      </c>
    </row>
    <row r="69" spans="1:5" x14ac:dyDescent="0.25">
      <c r="A69">
        <v>67</v>
      </c>
      <c r="B69" s="12" t="s">
        <v>199</v>
      </c>
      <c r="C69" t="s">
        <v>218</v>
      </c>
      <c r="D69" s="9">
        <v>15</v>
      </c>
    </row>
    <row r="70" spans="1:5" x14ac:dyDescent="0.25">
      <c r="A70" s="13"/>
      <c r="B70" s="13"/>
      <c r="C70" s="13"/>
      <c r="D70" s="14">
        <f>SUM(D58:D69)</f>
        <v>180</v>
      </c>
    </row>
    <row r="71" spans="1:5" x14ac:dyDescent="0.25">
      <c r="A71" s="5">
        <v>68</v>
      </c>
      <c r="B71" s="54" t="s">
        <v>726</v>
      </c>
      <c r="C71" s="58"/>
      <c r="D71" s="59">
        <v>20</v>
      </c>
    </row>
    <row r="72" spans="1:5" x14ac:dyDescent="0.25">
      <c r="A72" s="5">
        <v>69</v>
      </c>
      <c r="B72" s="54" t="s">
        <v>851</v>
      </c>
      <c r="C72" s="58"/>
      <c r="D72" s="59">
        <v>15</v>
      </c>
      <c r="E72" t="s">
        <v>863</v>
      </c>
    </row>
    <row r="73" spans="1:5" x14ac:dyDescent="0.25">
      <c r="A73" s="5">
        <v>70</v>
      </c>
      <c r="B73" s="54" t="s">
        <v>646</v>
      </c>
      <c r="C73" s="58"/>
      <c r="D73" s="59">
        <v>20</v>
      </c>
    </row>
    <row r="74" spans="1:5" x14ac:dyDescent="0.25">
      <c r="A74" s="5">
        <v>71</v>
      </c>
      <c r="B74" s="54" t="s">
        <v>594</v>
      </c>
      <c r="C74" s="58"/>
      <c r="D74" s="59">
        <v>20</v>
      </c>
    </row>
    <row r="75" spans="1:5" x14ac:dyDescent="0.25">
      <c r="A75" s="5">
        <v>72</v>
      </c>
      <c r="B75" s="54" t="s">
        <v>484</v>
      </c>
      <c r="C75" s="58"/>
      <c r="D75" s="59">
        <v>40</v>
      </c>
    </row>
    <row r="76" spans="1:5" x14ac:dyDescent="0.25">
      <c r="A76" s="5">
        <v>73</v>
      </c>
      <c r="B76" s="54" t="s">
        <v>609</v>
      </c>
      <c r="C76" s="58"/>
      <c r="D76" s="59">
        <v>25</v>
      </c>
    </row>
    <row r="77" spans="1:5" x14ac:dyDescent="0.25">
      <c r="A77" s="58"/>
      <c r="B77" s="58"/>
      <c r="C77" s="58"/>
      <c r="D77" s="59">
        <f>SUM(D71:D76)</f>
        <v>140</v>
      </c>
    </row>
    <row r="79" spans="1:5" x14ac:dyDescent="0.25">
      <c r="B79" s="17" t="s">
        <v>219</v>
      </c>
      <c r="C79" s="15"/>
      <c r="D79" s="16">
        <f>D57+D70+D77</f>
        <v>1245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7"/>
  <sheetViews>
    <sheetView workbookViewId="0">
      <pane ySplit="1" topLeftCell="A43" activePane="bottomLeft" state="frozen"/>
      <selection pane="bottomLeft" activeCell="E63" sqref="E63"/>
    </sheetView>
  </sheetViews>
  <sheetFormatPr defaultColWidth="9.140625" defaultRowHeight="12.75" x14ac:dyDescent="0.2"/>
  <cols>
    <col min="1" max="1" width="4" style="28" bestFit="1" customWidth="1"/>
    <col min="2" max="2" width="16.7109375" style="30" bestFit="1" customWidth="1"/>
    <col min="3" max="3" width="15.85546875" style="30" customWidth="1"/>
    <col min="4" max="4" width="5.28515625" style="30" bestFit="1" customWidth="1"/>
    <col min="5" max="5" width="18.28515625" style="30" bestFit="1" customWidth="1"/>
    <col min="6" max="6" width="13.85546875" style="37" bestFit="1" customWidth="1"/>
    <col min="7" max="7" width="15.42578125" style="30" customWidth="1"/>
    <col min="8" max="8" width="10" style="30" bestFit="1" customWidth="1"/>
    <col min="9" max="9" width="16.85546875" style="30" customWidth="1"/>
    <col min="10" max="10" width="9.140625" style="30"/>
    <col min="11" max="11" width="24.28515625" style="30" bestFit="1" customWidth="1"/>
    <col min="12" max="12" width="12" style="30" customWidth="1"/>
    <col min="13" max="13" width="22.28515625" style="30" customWidth="1"/>
    <col min="14" max="15" width="9.140625" style="30"/>
    <col min="16" max="16" width="10.28515625" style="30" bestFit="1" customWidth="1"/>
    <col min="17" max="17" width="9.140625" style="30"/>
    <col min="18" max="18" width="13.7109375" style="30" customWidth="1"/>
    <col min="19" max="19" width="42.42578125" style="30" bestFit="1" customWidth="1"/>
    <col min="20" max="16384" width="9.140625" style="30"/>
  </cols>
  <sheetData>
    <row r="1" spans="1:19" s="24" customFormat="1" x14ac:dyDescent="0.2">
      <c r="A1" s="20" t="s">
        <v>0</v>
      </c>
      <c r="B1" s="21" t="s">
        <v>233</v>
      </c>
      <c r="C1" s="21" t="s">
        <v>234</v>
      </c>
      <c r="D1" s="21" t="s">
        <v>235</v>
      </c>
      <c r="E1" s="21" t="s">
        <v>766</v>
      </c>
      <c r="F1" s="22" t="s">
        <v>236</v>
      </c>
      <c r="G1" s="21" t="s">
        <v>7</v>
      </c>
      <c r="H1" s="21" t="s">
        <v>237</v>
      </c>
      <c r="I1" s="21" t="s">
        <v>238</v>
      </c>
      <c r="J1" s="21" t="s">
        <v>239</v>
      </c>
      <c r="K1" s="21" t="s">
        <v>240</v>
      </c>
      <c r="L1" s="23" t="s">
        <v>241</v>
      </c>
      <c r="M1" s="23" t="s">
        <v>242</v>
      </c>
      <c r="P1" s="25" t="s">
        <v>243</v>
      </c>
      <c r="Q1" s="26" t="s">
        <v>244</v>
      </c>
      <c r="R1" s="26" t="s">
        <v>245</v>
      </c>
      <c r="S1" s="27" t="s">
        <v>4</v>
      </c>
    </row>
    <row r="2" spans="1:19" x14ac:dyDescent="0.2">
      <c r="A2" s="28">
        <v>3</v>
      </c>
      <c r="B2" s="29" t="s">
        <v>113</v>
      </c>
      <c r="E2" s="30" t="str">
        <f t="shared" ref="E2:E65" si="0">IF(ISBLANK(C2), B2,C2) &amp; D2</f>
        <v>Bruin</v>
      </c>
      <c r="F2" s="31" t="s">
        <v>246</v>
      </c>
      <c r="G2" s="30" t="s">
        <v>246</v>
      </c>
      <c r="I2" s="30" t="s">
        <v>7</v>
      </c>
      <c r="J2" s="30" t="s">
        <v>12</v>
      </c>
      <c r="K2" s="30" t="s">
        <v>247</v>
      </c>
      <c r="L2" s="30" t="s">
        <v>11</v>
      </c>
      <c r="P2" s="32">
        <v>1</v>
      </c>
      <c r="Q2" s="33">
        <f>COUNTIF(L:L, R2)</f>
        <v>8</v>
      </c>
      <c r="R2" s="34" t="s">
        <v>11</v>
      </c>
      <c r="S2" s="35" t="s">
        <v>248</v>
      </c>
    </row>
    <row r="3" spans="1:19" x14ac:dyDescent="0.2">
      <c r="A3" s="28">
        <v>10</v>
      </c>
      <c r="B3" s="29" t="s">
        <v>114</v>
      </c>
      <c r="E3" s="30" t="str">
        <f t="shared" si="0"/>
        <v>Ourson</v>
      </c>
      <c r="F3" s="31" t="s">
        <v>246</v>
      </c>
      <c r="G3" s="30" t="s">
        <v>246</v>
      </c>
      <c r="L3" s="30" t="s">
        <v>11</v>
      </c>
      <c r="P3" s="32"/>
      <c r="Q3" s="34">
        <f t="shared" ref="Q3:Q66" si="1">COUNTIF(L:L, R3)</f>
        <v>3</v>
      </c>
      <c r="R3" s="34" t="s">
        <v>199</v>
      </c>
      <c r="S3" s="35" t="s">
        <v>846</v>
      </c>
    </row>
    <row r="4" spans="1:19" x14ac:dyDescent="0.2">
      <c r="A4" s="28">
        <v>45</v>
      </c>
      <c r="B4" s="29" t="s">
        <v>118</v>
      </c>
      <c r="C4" s="30" t="s">
        <v>11</v>
      </c>
      <c r="E4" s="30" t="str">
        <f t="shared" si="0"/>
        <v>Beastbear</v>
      </c>
      <c r="F4" s="31" t="s">
        <v>254</v>
      </c>
      <c r="G4" s="30" t="s">
        <v>246</v>
      </c>
      <c r="K4" s="30" t="s">
        <v>255</v>
      </c>
      <c r="L4" s="30" t="s">
        <v>11</v>
      </c>
      <c r="P4" s="32"/>
      <c r="Q4" s="34">
        <f t="shared" si="1"/>
        <v>7</v>
      </c>
      <c r="R4" s="34" t="s">
        <v>17</v>
      </c>
      <c r="S4" s="35"/>
    </row>
    <row r="5" spans="1:19" x14ac:dyDescent="0.2">
      <c r="A5" s="28">
        <v>61</v>
      </c>
      <c r="B5" s="29" t="s">
        <v>119</v>
      </c>
      <c r="C5" s="30" t="s">
        <v>767</v>
      </c>
      <c r="E5" s="30" t="str">
        <f t="shared" si="0"/>
        <v>Greatbear</v>
      </c>
      <c r="F5" s="31" t="s">
        <v>254</v>
      </c>
      <c r="G5" s="30" t="s">
        <v>246</v>
      </c>
      <c r="L5" s="30" t="s">
        <v>11</v>
      </c>
      <c r="P5" s="32">
        <v>5</v>
      </c>
      <c r="Q5" s="34">
        <f t="shared" si="1"/>
        <v>8</v>
      </c>
      <c r="R5" s="34" t="s">
        <v>24</v>
      </c>
      <c r="S5" s="35"/>
    </row>
    <row r="6" spans="1:19" x14ac:dyDescent="0.2">
      <c r="A6" s="28">
        <v>81</v>
      </c>
      <c r="B6" s="36" t="s">
        <v>120</v>
      </c>
      <c r="D6" s="30" t="s">
        <v>257</v>
      </c>
      <c r="E6" s="30" t="str">
        <f t="shared" si="0"/>
        <v>Oozaru**</v>
      </c>
      <c r="F6" s="31" t="s">
        <v>258</v>
      </c>
      <c r="G6" s="30" t="s">
        <v>258</v>
      </c>
      <c r="L6" s="30" t="s">
        <v>11</v>
      </c>
      <c r="P6" s="32"/>
      <c r="Q6" s="34">
        <f t="shared" si="1"/>
        <v>6</v>
      </c>
      <c r="R6" s="34" t="s">
        <v>145</v>
      </c>
      <c r="S6" s="35"/>
    </row>
    <row r="7" spans="1:19" x14ac:dyDescent="0.2">
      <c r="A7" s="28">
        <v>114</v>
      </c>
      <c r="B7" s="29" t="s">
        <v>123</v>
      </c>
      <c r="C7" s="30" t="s">
        <v>260</v>
      </c>
      <c r="E7" s="30" t="str">
        <f t="shared" si="0"/>
        <v>Baaloo</v>
      </c>
      <c r="F7" s="37" t="s">
        <v>246</v>
      </c>
      <c r="G7" s="30" t="s">
        <v>246</v>
      </c>
      <c r="L7" s="30" t="s">
        <v>11</v>
      </c>
      <c r="P7" s="32">
        <v>2</v>
      </c>
      <c r="Q7" s="34">
        <f t="shared" si="1"/>
        <v>2</v>
      </c>
      <c r="R7" s="34" t="s">
        <v>100</v>
      </c>
      <c r="S7" s="35" t="s">
        <v>256</v>
      </c>
    </row>
    <row r="8" spans="1:19" x14ac:dyDescent="0.2">
      <c r="A8" s="28">
        <v>152</v>
      </c>
      <c r="B8" s="29" t="s">
        <v>124</v>
      </c>
      <c r="E8" s="30" t="str">
        <f t="shared" si="0"/>
        <v>Kaiser</v>
      </c>
      <c r="F8" s="37" t="s">
        <v>246</v>
      </c>
      <c r="G8" s="30" t="s">
        <v>246</v>
      </c>
      <c r="L8" s="30" t="s">
        <v>11</v>
      </c>
      <c r="P8" s="32"/>
      <c r="Q8" s="34">
        <f t="shared" si="1"/>
        <v>6</v>
      </c>
      <c r="R8" s="34" t="s">
        <v>79</v>
      </c>
      <c r="S8" s="35" t="s">
        <v>259</v>
      </c>
    </row>
    <row r="9" spans="1:19" x14ac:dyDescent="0.2">
      <c r="A9" s="28">
        <v>224</v>
      </c>
      <c r="B9" s="29" t="s">
        <v>128</v>
      </c>
      <c r="E9" s="30" t="str">
        <f t="shared" si="0"/>
        <v>Nanook</v>
      </c>
      <c r="F9" s="37" t="s">
        <v>246</v>
      </c>
      <c r="G9" s="30" t="s">
        <v>246</v>
      </c>
      <c r="L9" s="30" t="s">
        <v>11</v>
      </c>
      <c r="P9" s="32"/>
      <c r="Q9" s="34">
        <f t="shared" si="1"/>
        <v>4</v>
      </c>
      <c r="R9" s="34" t="s">
        <v>62</v>
      </c>
      <c r="S9" s="35"/>
    </row>
    <row r="10" spans="1:19" x14ac:dyDescent="0.2">
      <c r="A10" s="28">
        <v>50</v>
      </c>
      <c r="B10" s="29" t="s">
        <v>261</v>
      </c>
      <c r="C10" s="30" t="s">
        <v>262</v>
      </c>
      <c r="E10" s="30" t="str">
        <f t="shared" si="0"/>
        <v>Beetljuz</v>
      </c>
      <c r="F10" s="31" t="s">
        <v>18</v>
      </c>
      <c r="G10" s="30" t="s">
        <v>17</v>
      </c>
      <c r="I10" s="30" t="s">
        <v>18</v>
      </c>
      <c r="J10" s="30" t="s">
        <v>8</v>
      </c>
      <c r="L10" s="30" t="s">
        <v>17</v>
      </c>
      <c r="P10" s="32"/>
      <c r="Q10" s="34">
        <f t="shared" si="1"/>
        <v>5</v>
      </c>
      <c r="R10" s="34" t="s">
        <v>84</v>
      </c>
      <c r="S10" s="35"/>
    </row>
    <row r="11" spans="1:19" x14ac:dyDescent="0.2">
      <c r="A11" s="28">
        <v>87</v>
      </c>
      <c r="B11" s="29" t="s">
        <v>264</v>
      </c>
      <c r="E11" s="30" t="str">
        <f t="shared" si="0"/>
        <v>Grub</v>
      </c>
      <c r="F11" s="31" t="s">
        <v>18</v>
      </c>
      <c r="G11" s="30" t="s">
        <v>17</v>
      </c>
      <c r="L11" s="30" t="s">
        <v>17</v>
      </c>
      <c r="P11" s="32"/>
      <c r="Q11" s="34">
        <f t="shared" si="1"/>
        <v>7</v>
      </c>
      <c r="R11" s="34" t="s">
        <v>21</v>
      </c>
      <c r="S11" s="35"/>
    </row>
    <row r="12" spans="1:19" x14ac:dyDescent="0.2">
      <c r="A12" s="28">
        <v>88</v>
      </c>
      <c r="B12" s="29" t="s">
        <v>265</v>
      </c>
      <c r="E12" s="30" t="str">
        <f t="shared" si="0"/>
        <v>Maggot</v>
      </c>
      <c r="F12" s="31" t="s">
        <v>18</v>
      </c>
      <c r="G12" s="30" t="s">
        <v>17</v>
      </c>
      <c r="L12" s="30" t="s">
        <v>17</v>
      </c>
      <c r="P12" s="32"/>
      <c r="Q12" s="34">
        <f t="shared" si="1"/>
        <v>9</v>
      </c>
      <c r="R12" s="34" t="s">
        <v>22</v>
      </c>
      <c r="S12" s="35" t="s">
        <v>263</v>
      </c>
    </row>
    <row r="13" spans="1:19" x14ac:dyDescent="0.2">
      <c r="A13" s="28">
        <v>168</v>
      </c>
      <c r="B13" s="29" t="s">
        <v>266</v>
      </c>
      <c r="C13" s="30" t="s">
        <v>17</v>
      </c>
      <c r="E13" s="30" t="str">
        <f t="shared" si="0"/>
        <v>Beetle</v>
      </c>
      <c r="F13" s="37" t="s">
        <v>18</v>
      </c>
      <c r="G13" s="30" t="s">
        <v>17</v>
      </c>
      <c r="L13" s="30" t="s">
        <v>17</v>
      </c>
      <c r="P13" s="32">
        <v>4</v>
      </c>
      <c r="Q13" s="33">
        <f t="shared" si="1"/>
        <v>7</v>
      </c>
      <c r="R13" s="34" t="s">
        <v>29</v>
      </c>
      <c r="S13" s="35"/>
    </row>
    <row r="14" spans="1:19" x14ac:dyDescent="0.2">
      <c r="A14" s="28">
        <v>246</v>
      </c>
      <c r="B14" s="29" t="s">
        <v>267</v>
      </c>
      <c r="C14" s="30" t="s">
        <v>268</v>
      </c>
      <c r="E14" s="30" t="str">
        <f t="shared" si="0"/>
        <v>Creeper</v>
      </c>
      <c r="F14" s="37" t="s">
        <v>18</v>
      </c>
      <c r="G14" s="30" t="s">
        <v>17</v>
      </c>
      <c r="L14" s="30" t="s">
        <v>17</v>
      </c>
      <c r="P14" s="32"/>
      <c r="Q14" s="34">
        <f t="shared" si="1"/>
        <v>4</v>
      </c>
      <c r="R14" s="34" t="s">
        <v>30</v>
      </c>
      <c r="S14" s="35"/>
    </row>
    <row r="15" spans="1:19" x14ac:dyDescent="0.2">
      <c r="A15" s="28">
        <v>247</v>
      </c>
      <c r="B15" s="29" t="s">
        <v>270</v>
      </c>
      <c r="C15" s="30" t="s">
        <v>271</v>
      </c>
      <c r="E15" s="30" t="str">
        <f t="shared" si="0"/>
        <v>Creepy</v>
      </c>
      <c r="F15" s="37" t="s">
        <v>18</v>
      </c>
      <c r="G15" s="30" t="s">
        <v>17</v>
      </c>
      <c r="L15" s="30" t="s">
        <v>17</v>
      </c>
      <c r="P15" s="32"/>
      <c r="Q15" s="34">
        <f t="shared" si="1"/>
        <v>5</v>
      </c>
      <c r="R15" s="34" t="s">
        <v>54</v>
      </c>
      <c r="S15" s="35"/>
    </row>
    <row r="16" spans="1:19" x14ac:dyDescent="0.2">
      <c r="A16" s="28">
        <v>276</v>
      </c>
      <c r="B16" s="29" t="s">
        <v>273</v>
      </c>
      <c r="E16" s="30" t="str">
        <f t="shared" si="0"/>
        <v>Omega</v>
      </c>
      <c r="F16" s="37" t="s">
        <v>18</v>
      </c>
      <c r="G16" s="30" t="s">
        <v>17</v>
      </c>
      <c r="L16" s="30" t="s">
        <v>17</v>
      </c>
      <c r="P16" s="32">
        <v>1</v>
      </c>
      <c r="Q16" s="34">
        <f t="shared" si="1"/>
        <v>10</v>
      </c>
      <c r="R16" s="34" t="s">
        <v>68</v>
      </c>
      <c r="S16" s="35" t="s">
        <v>269</v>
      </c>
    </row>
    <row r="17" spans="1:19" x14ac:dyDescent="0.2">
      <c r="A17" s="28">
        <v>22</v>
      </c>
      <c r="B17" s="38" t="s">
        <v>275</v>
      </c>
      <c r="D17" s="30" t="s">
        <v>257</v>
      </c>
      <c r="E17" s="30" t="str">
        <f t="shared" si="0"/>
        <v>Darmon**</v>
      </c>
      <c r="F17" s="31" t="s">
        <v>24</v>
      </c>
      <c r="G17" s="30" t="s">
        <v>24</v>
      </c>
      <c r="I17" s="30" t="s">
        <v>21</v>
      </c>
      <c r="J17" s="30" t="s">
        <v>12</v>
      </c>
      <c r="L17" s="30" t="s">
        <v>24</v>
      </c>
      <c r="P17" s="32">
        <v>5</v>
      </c>
      <c r="Q17" s="34">
        <f t="shared" si="1"/>
        <v>9</v>
      </c>
      <c r="R17" s="34" t="s">
        <v>50</v>
      </c>
      <c r="S17" s="35" t="s">
        <v>272</v>
      </c>
    </row>
    <row r="18" spans="1:19" x14ac:dyDescent="0.2">
      <c r="A18" s="28">
        <v>73</v>
      </c>
      <c r="B18" s="36" t="s">
        <v>276</v>
      </c>
      <c r="D18" s="30" t="s">
        <v>257</v>
      </c>
      <c r="E18" s="30" t="str">
        <f t="shared" si="0"/>
        <v>Kami**</v>
      </c>
      <c r="F18" s="31" t="s">
        <v>21</v>
      </c>
      <c r="G18" s="30" t="s">
        <v>277</v>
      </c>
      <c r="I18" s="30" t="s">
        <v>21</v>
      </c>
      <c r="J18" s="30" t="s">
        <v>12</v>
      </c>
      <c r="L18" s="17" t="s">
        <v>24</v>
      </c>
      <c r="P18" s="32">
        <v>8</v>
      </c>
      <c r="Q18" s="33">
        <f t="shared" si="1"/>
        <v>12</v>
      </c>
      <c r="R18" s="34" t="s">
        <v>66</v>
      </c>
      <c r="S18" s="35" t="s">
        <v>274</v>
      </c>
    </row>
    <row r="19" spans="1:19" x14ac:dyDescent="0.2">
      <c r="A19" s="28">
        <v>133</v>
      </c>
      <c r="B19" s="36" t="s">
        <v>275</v>
      </c>
      <c r="D19" s="30" t="s">
        <v>257</v>
      </c>
      <c r="E19" s="30" t="str">
        <f t="shared" si="0"/>
        <v>Darmon**</v>
      </c>
      <c r="F19" s="37" t="s">
        <v>279</v>
      </c>
      <c r="G19" s="30" t="s">
        <v>24</v>
      </c>
      <c r="L19" s="30" t="s">
        <v>24</v>
      </c>
      <c r="P19" s="32">
        <v>1</v>
      </c>
      <c r="Q19" s="34">
        <f t="shared" si="1"/>
        <v>4</v>
      </c>
      <c r="R19" s="34" t="s">
        <v>46</v>
      </c>
      <c r="S19" s="35"/>
    </row>
    <row r="20" spans="1:19" x14ac:dyDescent="0.2">
      <c r="A20" s="28">
        <v>213</v>
      </c>
      <c r="B20" s="29" t="s">
        <v>281</v>
      </c>
      <c r="E20" s="30" t="str">
        <f t="shared" si="0"/>
        <v>Nephilim</v>
      </c>
      <c r="F20" s="37" t="s">
        <v>282</v>
      </c>
      <c r="G20" s="30" t="s">
        <v>277</v>
      </c>
      <c r="L20" s="17" t="s">
        <v>24</v>
      </c>
      <c r="P20" s="32"/>
      <c r="Q20" s="39">
        <f t="shared" si="1"/>
        <v>8</v>
      </c>
      <c r="R20" s="34" t="s">
        <v>87</v>
      </c>
      <c r="S20" s="35" t="s">
        <v>278</v>
      </c>
    </row>
    <row r="21" spans="1:19" x14ac:dyDescent="0.2">
      <c r="A21" s="28">
        <v>289</v>
      </c>
      <c r="B21" s="29" t="s">
        <v>283</v>
      </c>
      <c r="C21" s="30" t="s">
        <v>24</v>
      </c>
      <c r="E21" s="30" t="str">
        <f t="shared" si="0"/>
        <v>Behemoth</v>
      </c>
      <c r="F21" s="37" t="s">
        <v>279</v>
      </c>
      <c r="G21" s="30" t="s">
        <v>24</v>
      </c>
      <c r="L21" s="30" t="s">
        <v>24</v>
      </c>
      <c r="P21" s="32"/>
      <c r="Q21" s="33">
        <f t="shared" si="1"/>
        <v>9</v>
      </c>
      <c r="R21" s="34" t="s">
        <v>71</v>
      </c>
      <c r="S21" s="35" t="s">
        <v>280</v>
      </c>
    </row>
    <row r="22" spans="1:19" x14ac:dyDescent="0.2">
      <c r="A22" s="28">
        <v>334</v>
      </c>
      <c r="B22" s="36" t="s">
        <v>284</v>
      </c>
      <c r="D22" s="30" t="s">
        <v>257</v>
      </c>
      <c r="E22" s="30" t="str">
        <f t="shared" si="0"/>
        <v>Darmon II**</v>
      </c>
      <c r="F22" s="37" t="s">
        <v>279</v>
      </c>
      <c r="G22" s="30" t="s">
        <v>24</v>
      </c>
      <c r="L22" s="30" t="s">
        <v>24</v>
      </c>
      <c r="P22" s="32"/>
      <c r="Q22" s="34">
        <f t="shared" si="1"/>
        <v>6</v>
      </c>
      <c r="R22" s="34" t="s">
        <v>33</v>
      </c>
      <c r="S22" s="35"/>
    </row>
    <row r="23" spans="1:19" x14ac:dyDescent="0.2">
      <c r="A23" s="28">
        <v>335</v>
      </c>
      <c r="B23" s="36" t="s">
        <v>284</v>
      </c>
      <c r="D23" s="30" t="s">
        <v>257</v>
      </c>
      <c r="E23" s="30" t="str">
        <f t="shared" si="0"/>
        <v>Darmon II**</v>
      </c>
      <c r="F23" s="37" t="s">
        <v>279</v>
      </c>
      <c r="G23" s="30" t="s">
        <v>24</v>
      </c>
      <c r="L23" s="30" t="s">
        <v>24</v>
      </c>
      <c r="P23" s="32"/>
      <c r="Q23" s="34">
        <f t="shared" si="1"/>
        <v>5</v>
      </c>
      <c r="R23" s="40" t="s">
        <v>35</v>
      </c>
      <c r="S23" s="35"/>
    </row>
    <row r="24" spans="1:19" x14ac:dyDescent="0.2">
      <c r="A24" s="28">
        <v>372</v>
      </c>
      <c r="B24" s="29" t="s">
        <v>285</v>
      </c>
      <c r="C24" s="30" t="s">
        <v>768</v>
      </c>
      <c r="E24" s="30" t="str">
        <f t="shared" si="0"/>
        <v>Grotesk</v>
      </c>
      <c r="F24" s="37" t="s">
        <v>279</v>
      </c>
      <c r="G24" s="30" t="s">
        <v>24</v>
      </c>
      <c r="L24" s="30" t="s">
        <v>24</v>
      </c>
      <c r="P24" s="32">
        <v>1</v>
      </c>
      <c r="Q24" s="34">
        <f t="shared" si="1"/>
        <v>9</v>
      </c>
      <c r="R24" s="34" t="s">
        <v>36</v>
      </c>
      <c r="S24" s="35"/>
    </row>
    <row r="25" spans="1:19" x14ac:dyDescent="0.2">
      <c r="A25" s="28">
        <v>82</v>
      </c>
      <c r="B25" s="36" t="s">
        <v>286</v>
      </c>
      <c r="C25" s="30" t="s">
        <v>769</v>
      </c>
      <c r="D25" s="30" t="s">
        <v>257</v>
      </c>
      <c r="E25" s="30" t="str">
        <f t="shared" si="0"/>
        <v>Cherico**</v>
      </c>
      <c r="F25" s="31" t="s">
        <v>46</v>
      </c>
      <c r="G25" s="30" t="s">
        <v>286</v>
      </c>
      <c r="L25" s="17" t="s">
        <v>100</v>
      </c>
      <c r="M25" s="30" t="s">
        <v>287</v>
      </c>
      <c r="P25" s="32"/>
      <c r="Q25" s="34">
        <f t="shared" si="1"/>
        <v>8</v>
      </c>
      <c r="R25" s="34" t="s">
        <v>39</v>
      </c>
      <c r="S25" s="35"/>
    </row>
    <row r="26" spans="1:19" x14ac:dyDescent="0.2">
      <c r="A26" s="28">
        <v>226</v>
      </c>
      <c r="B26" s="36" t="s">
        <v>288</v>
      </c>
      <c r="C26" s="30" t="s">
        <v>289</v>
      </c>
      <c r="D26" s="30" t="s">
        <v>257</v>
      </c>
      <c r="E26" s="30" t="str">
        <f t="shared" si="0"/>
        <v>Petr**</v>
      </c>
      <c r="F26" s="37" t="s">
        <v>290</v>
      </c>
      <c r="G26" s="30" t="s">
        <v>289</v>
      </c>
      <c r="I26" s="30" t="s">
        <v>41</v>
      </c>
      <c r="J26" s="30" t="s">
        <v>290</v>
      </c>
      <c r="L26" s="30" t="s">
        <v>100</v>
      </c>
      <c r="P26" s="32"/>
      <c r="Q26" s="34">
        <f t="shared" si="1"/>
        <v>8</v>
      </c>
      <c r="R26" s="34" t="s">
        <v>37</v>
      </c>
      <c r="S26" s="35"/>
    </row>
    <row r="27" spans="1:19" x14ac:dyDescent="0.2">
      <c r="A27" s="28">
        <v>182</v>
      </c>
      <c r="B27" s="29" t="s">
        <v>291</v>
      </c>
      <c r="C27" s="30" t="s">
        <v>770</v>
      </c>
      <c r="E27" s="30" t="str">
        <f t="shared" si="0"/>
        <v>Longneck</v>
      </c>
      <c r="F27" s="37" t="s">
        <v>206</v>
      </c>
      <c r="G27" s="30" t="s">
        <v>30</v>
      </c>
      <c r="I27" s="30" t="s">
        <v>29</v>
      </c>
      <c r="J27" s="30" t="s">
        <v>12</v>
      </c>
      <c r="L27" s="17" t="s">
        <v>206</v>
      </c>
      <c r="M27" s="30" t="s">
        <v>292</v>
      </c>
      <c r="P27" s="32"/>
      <c r="Q27" s="34">
        <f t="shared" si="1"/>
        <v>8</v>
      </c>
      <c r="R27" s="34" t="s">
        <v>16</v>
      </c>
      <c r="S27" s="35"/>
    </row>
    <row r="28" spans="1:19" x14ac:dyDescent="0.2">
      <c r="A28" s="28">
        <v>187</v>
      </c>
      <c r="B28" s="36" t="s">
        <v>291</v>
      </c>
      <c r="C28" s="30" t="s">
        <v>770</v>
      </c>
      <c r="D28" s="30" t="s">
        <v>294</v>
      </c>
      <c r="E28" s="30" t="str">
        <f t="shared" si="0"/>
        <v>Longneck*</v>
      </c>
      <c r="F28" s="37" t="s">
        <v>295</v>
      </c>
      <c r="G28" s="30" t="s">
        <v>296</v>
      </c>
      <c r="L28" s="17" t="s">
        <v>206</v>
      </c>
      <c r="M28" s="30" t="s">
        <v>292</v>
      </c>
      <c r="P28" s="32"/>
      <c r="Q28" s="34">
        <f t="shared" si="1"/>
        <v>6</v>
      </c>
      <c r="R28" s="34" t="s">
        <v>48</v>
      </c>
      <c r="S28" s="35"/>
    </row>
    <row r="29" spans="1:19" x14ac:dyDescent="0.2">
      <c r="A29" s="28">
        <v>288</v>
      </c>
      <c r="B29" s="29" t="s">
        <v>298</v>
      </c>
      <c r="E29" s="30" t="str">
        <f t="shared" si="0"/>
        <v>Little Foot</v>
      </c>
      <c r="F29" s="37" t="s">
        <v>206</v>
      </c>
      <c r="G29" s="30" t="s">
        <v>30</v>
      </c>
      <c r="L29" s="17" t="s">
        <v>206</v>
      </c>
      <c r="M29" s="30" t="s">
        <v>292</v>
      </c>
      <c r="P29" s="32">
        <v>6</v>
      </c>
      <c r="Q29" s="33">
        <f t="shared" si="1"/>
        <v>12</v>
      </c>
      <c r="R29" s="34" t="s">
        <v>52</v>
      </c>
      <c r="S29" s="35" t="s">
        <v>293</v>
      </c>
    </row>
    <row r="30" spans="1:19" x14ac:dyDescent="0.2">
      <c r="A30" s="28">
        <v>345</v>
      </c>
      <c r="B30" s="29" t="s">
        <v>300</v>
      </c>
      <c r="E30" s="30" t="str">
        <f t="shared" si="0"/>
        <v>Ancientsaurus</v>
      </c>
      <c r="F30" s="37" t="s">
        <v>206</v>
      </c>
      <c r="G30" s="30" t="s">
        <v>30</v>
      </c>
      <c r="L30" s="17" t="s">
        <v>206</v>
      </c>
      <c r="M30" s="30" t="s">
        <v>292</v>
      </c>
      <c r="P30" s="32"/>
      <c r="Q30" s="33">
        <f t="shared" si="1"/>
        <v>11</v>
      </c>
      <c r="R30" s="34" t="s">
        <v>28</v>
      </c>
      <c r="S30" s="35" t="s">
        <v>297</v>
      </c>
    </row>
    <row r="31" spans="1:19" x14ac:dyDescent="0.2">
      <c r="A31" s="28">
        <v>31</v>
      </c>
      <c r="B31" s="29" t="s">
        <v>301</v>
      </c>
      <c r="C31" s="30" t="s">
        <v>79</v>
      </c>
      <c r="E31" s="30" t="str">
        <f t="shared" si="0"/>
        <v>Cadaver</v>
      </c>
      <c r="F31" s="31" t="s">
        <v>79</v>
      </c>
      <c r="G31" s="30" t="s">
        <v>79</v>
      </c>
      <c r="I31" s="30" t="s">
        <v>80</v>
      </c>
      <c r="J31" s="30" t="s">
        <v>10</v>
      </c>
      <c r="L31" s="30" t="s">
        <v>79</v>
      </c>
      <c r="P31" s="32"/>
      <c r="Q31" s="34">
        <f t="shared" si="1"/>
        <v>0</v>
      </c>
      <c r="R31" s="41" t="s">
        <v>64</v>
      </c>
      <c r="S31" s="35" t="s">
        <v>299</v>
      </c>
    </row>
    <row r="32" spans="1:19" x14ac:dyDescent="0.2">
      <c r="A32" s="28">
        <v>49</v>
      </c>
      <c r="B32" s="29" t="s">
        <v>302</v>
      </c>
      <c r="C32" s="30" t="s">
        <v>303</v>
      </c>
      <c r="E32" s="30" t="str">
        <f t="shared" si="0"/>
        <v>Skelecadaver</v>
      </c>
      <c r="F32" s="31" t="s">
        <v>304</v>
      </c>
      <c r="G32" s="30" t="s">
        <v>79</v>
      </c>
      <c r="L32" s="30" t="s">
        <v>79</v>
      </c>
      <c r="P32" s="32">
        <v>3</v>
      </c>
      <c r="Q32" s="34">
        <f t="shared" si="1"/>
        <v>6</v>
      </c>
      <c r="R32" s="34" t="s">
        <v>56</v>
      </c>
      <c r="S32" s="35"/>
    </row>
    <row r="33" spans="1:19" x14ac:dyDescent="0.2">
      <c r="A33" s="28">
        <v>156</v>
      </c>
      <c r="B33" s="29" t="s">
        <v>304</v>
      </c>
      <c r="E33" s="30" t="str">
        <f t="shared" si="0"/>
        <v>Zombie</v>
      </c>
      <c r="F33" s="37" t="s">
        <v>304</v>
      </c>
      <c r="G33" s="30" t="s">
        <v>79</v>
      </c>
      <c r="L33" s="30" t="s">
        <v>79</v>
      </c>
      <c r="P33" s="32">
        <v>1</v>
      </c>
      <c r="Q33" s="34">
        <f t="shared" si="1"/>
        <v>1</v>
      </c>
      <c r="R33" s="34" t="s">
        <v>95</v>
      </c>
      <c r="S33" s="35"/>
    </row>
    <row r="34" spans="1:19" x14ac:dyDescent="0.2">
      <c r="A34" s="28">
        <v>207</v>
      </c>
      <c r="B34" s="29" t="s">
        <v>80</v>
      </c>
      <c r="E34" s="30" t="str">
        <f t="shared" si="0"/>
        <v>Undead</v>
      </c>
      <c r="F34" s="37" t="s">
        <v>83</v>
      </c>
      <c r="G34" s="30" t="s">
        <v>79</v>
      </c>
      <c r="L34" s="30" t="s">
        <v>79</v>
      </c>
      <c r="P34" s="32">
        <v>7</v>
      </c>
      <c r="Q34" s="34">
        <f t="shared" si="1"/>
        <v>7</v>
      </c>
      <c r="R34" s="34" t="s">
        <v>97</v>
      </c>
      <c r="S34" s="35"/>
    </row>
    <row r="35" spans="1:19" x14ac:dyDescent="0.2">
      <c r="A35" s="28">
        <v>211</v>
      </c>
      <c r="B35" s="29" t="s">
        <v>79</v>
      </c>
      <c r="C35" s="30" t="s">
        <v>824</v>
      </c>
      <c r="E35" s="30" t="str">
        <f t="shared" si="0"/>
        <v>Wretch</v>
      </c>
      <c r="F35" s="37" t="s">
        <v>79</v>
      </c>
      <c r="G35" s="30" t="s">
        <v>79</v>
      </c>
      <c r="L35" s="30" t="s">
        <v>79</v>
      </c>
      <c r="P35" s="32">
        <v>2</v>
      </c>
      <c r="Q35" s="39">
        <f t="shared" si="1"/>
        <v>2</v>
      </c>
      <c r="R35" s="34" t="s">
        <v>305</v>
      </c>
      <c r="S35" s="35" t="s">
        <v>306</v>
      </c>
    </row>
    <row r="36" spans="1:19" x14ac:dyDescent="0.2">
      <c r="A36" s="28">
        <v>255</v>
      </c>
      <c r="B36" s="29" t="s">
        <v>307</v>
      </c>
      <c r="E36" s="30" t="str">
        <f t="shared" si="0"/>
        <v>Decayer</v>
      </c>
      <c r="F36" s="37" t="s">
        <v>79</v>
      </c>
      <c r="G36" s="30" t="s">
        <v>79</v>
      </c>
      <c r="L36" s="30" t="s">
        <v>79</v>
      </c>
      <c r="P36" s="32"/>
      <c r="Q36" s="34">
        <f t="shared" si="1"/>
        <v>2</v>
      </c>
      <c r="R36" s="34" t="s">
        <v>59</v>
      </c>
      <c r="S36" s="35"/>
    </row>
    <row r="37" spans="1:19" x14ac:dyDescent="0.2">
      <c r="A37" s="28">
        <v>119</v>
      </c>
      <c r="B37" s="29" t="s">
        <v>308</v>
      </c>
      <c r="C37" s="30" t="s">
        <v>825</v>
      </c>
      <c r="E37" s="30" t="str">
        <f t="shared" si="0"/>
        <v>Ex-Box</v>
      </c>
      <c r="F37" s="37" t="s">
        <v>309</v>
      </c>
      <c r="G37" s="30" t="s">
        <v>309</v>
      </c>
      <c r="H37" s="30" t="s">
        <v>310</v>
      </c>
      <c r="I37" s="30" t="s">
        <v>60</v>
      </c>
      <c r="J37" s="30" t="s">
        <v>65</v>
      </c>
      <c r="L37" s="30" t="s">
        <v>62</v>
      </c>
      <c r="P37" s="32"/>
      <c r="Q37" s="34">
        <f t="shared" si="1"/>
        <v>5</v>
      </c>
      <c r="R37" s="34" t="s">
        <v>14</v>
      </c>
      <c r="S37" s="35"/>
    </row>
    <row r="38" spans="1:19" x14ac:dyDescent="0.2">
      <c r="A38" s="28">
        <v>363</v>
      </c>
      <c r="B38" s="29" t="s">
        <v>312</v>
      </c>
      <c r="E38" s="30" t="str">
        <f t="shared" si="0"/>
        <v>Pandora</v>
      </c>
      <c r="F38" s="37" t="s">
        <v>309</v>
      </c>
      <c r="G38" s="30" t="s">
        <v>309</v>
      </c>
      <c r="L38" s="30" t="s">
        <v>62</v>
      </c>
      <c r="P38" s="32">
        <v>2</v>
      </c>
      <c r="Q38" s="34">
        <f t="shared" si="1"/>
        <v>5</v>
      </c>
      <c r="R38" s="34" t="s">
        <v>83</v>
      </c>
      <c r="S38" s="35"/>
    </row>
    <row r="39" spans="1:19" x14ac:dyDescent="0.2">
      <c r="A39" s="28">
        <v>395</v>
      </c>
      <c r="B39" s="29" t="s">
        <v>313</v>
      </c>
      <c r="E39" s="30" t="str">
        <f t="shared" si="0"/>
        <v>Chest Lurker</v>
      </c>
      <c r="F39" s="37" t="s">
        <v>60</v>
      </c>
      <c r="G39" s="30" t="s">
        <v>62</v>
      </c>
      <c r="L39" s="30" t="s">
        <v>62</v>
      </c>
      <c r="P39" s="32"/>
      <c r="Q39" s="33">
        <f t="shared" si="1"/>
        <v>11</v>
      </c>
      <c r="R39" s="34" t="s">
        <v>6</v>
      </c>
      <c r="S39" s="35" t="s">
        <v>311</v>
      </c>
    </row>
    <row r="40" spans="1:19" x14ac:dyDescent="0.2">
      <c r="A40" s="28">
        <v>396</v>
      </c>
      <c r="B40" s="29" t="s">
        <v>314</v>
      </c>
      <c r="E40" s="30" t="str">
        <f t="shared" si="0"/>
        <v>Ticket Lurker</v>
      </c>
      <c r="F40" s="37" t="s">
        <v>60</v>
      </c>
      <c r="G40" s="30" t="s">
        <v>62</v>
      </c>
      <c r="L40" s="30" t="s">
        <v>62</v>
      </c>
      <c r="P40" s="32">
        <v>1</v>
      </c>
      <c r="Q40" s="34">
        <f t="shared" si="1"/>
        <v>5</v>
      </c>
      <c r="R40" s="34" t="s">
        <v>44</v>
      </c>
      <c r="S40" s="35"/>
    </row>
    <row r="41" spans="1:19" x14ac:dyDescent="0.2">
      <c r="A41" s="28">
        <v>95</v>
      </c>
      <c r="B41" s="29" t="s">
        <v>84</v>
      </c>
      <c r="E41" s="30" t="str">
        <f t="shared" si="0"/>
        <v>Coral</v>
      </c>
      <c r="F41" s="37" t="s">
        <v>84</v>
      </c>
      <c r="G41" s="30" t="s">
        <v>84</v>
      </c>
      <c r="I41" s="30" t="s">
        <v>85</v>
      </c>
      <c r="J41" s="30" t="s">
        <v>84</v>
      </c>
      <c r="L41" s="30" t="s">
        <v>84</v>
      </c>
      <c r="P41" s="32"/>
      <c r="Q41" s="34">
        <f t="shared" si="1"/>
        <v>3</v>
      </c>
      <c r="R41" s="34" t="s">
        <v>91</v>
      </c>
      <c r="S41" s="35"/>
    </row>
    <row r="42" spans="1:19" x14ac:dyDescent="0.2">
      <c r="A42" s="28">
        <v>127</v>
      </c>
      <c r="B42" s="29" t="s">
        <v>315</v>
      </c>
      <c r="E42" s="30" t="str">
        <f t="shared" si="0"/>
        <v>Seashell</v>
      </c>
      <c r="F42" s="37" t="s">
        <v>84</v>
      </c>
      <c r="G42" s="30" t="s">
        <v>84</v>
      </c>
      <c r="L42" s="30" t="s">
        <v>84</v>
      </c>
      <c r="P42" s="32"/>
      <c r="Q42" s="39">
        <f t="shared" si="1"/>
        <v>5</v>
      </c>
      <c r="R42" s="34" t="s">
        <v>20</v>
      </c>
      <c r="S42" s="35"/>
    </row>
    <row r="43" spans="1:19" x14ac:dyDescent="0.2">
      <c r="A43" s="28">
        <v>158</v>
      </c>
      <c r="B43" s="29" t="s">
        <v>316</v>
      </c>
      <c r="E43" s="30" t="str">
        <f t="shared" si="0"/>
        <v>Anenome</v>
      </c>
      <c r="F43" s="37" t="s">
        <v>84</v>
      </c>
      <c r="G43" s="30" t="s">
        <v>84</v>
      </c>
      <c r="L43" s="30" t="s">
        <v>84</v>
      </c>
      <c r="P43" s="32"/>
      <c r="Q43" s="34">
        <f t="shared" si="1"/>
        <v>4</v>
      </c>
      <c r="R43" s="34" t="s">
        <v>88</v>
      </c>
      <c r="S43" s="35"/>
    </row>
    <row r="44" spans="1:19" x14ac:dyDescent="0.2">
      <c r="A44" s="28">
        <v>229</v>
      </c>
      <c r="B44" s="29" t="s">
        <v>318</v>
      </c>
      <c r="E44" s="30" t="str">
        <f t="shared" si="0"/>
        <v>Anthozoa</v>
      </c>
      <c r="F44" s="37" t="s">
        <v>84</v>
      </c>
      <c r="G44" s="30" t="s">
        <v>84</v>
      </c>
      <c r="L44" s="30" t="s">
        <v>84</v>
      </c>
      <c r="P44" s="32">
        <v>2</v>
      </c>
      <c r="Q44" s="34">
        <f t="shared" si="1"/>
        <v>2</v>
      </c>
      <c r="R44" s="34" t="s">
        <v>92</v>
      </c>
      <c r="S44" s="35"/>
    </row>
    <row r="45" spans="1:19" x14ac:dyDescent="0.2">
      <c r="A45" s="28">
        <v>306</v>
      </c>
      <c r="B45" s="29" t="s">
        <v>319</v>
      </c>
      <c r="C45" s="30" t="s">
        <v>771</v>
      </c>
      <c r="E45" s="30" t="str">
        <f t="shared" si="0"/>
        <v>Zoanthid</v>
      </c>
      <c r="F45" s="37" t="s">
        <v>84</v>
      </c>
      <c r="G45" s="30" t="s">
        <v>84</v>
      </c>
      <c r="L45" s="30" t="s">
        <v>84</v>
      </c>
      <c r="P45" s="32"/>
      <c r="Q45" s="34">
        <f t="shared" si="1"/>
        <v>9</v>
      </c>
      <c r="R45" s="34" t="s">
        <v>73</v>
      </c>
      <c r="S45" s="35" t="s">
        <v>317</v>
      </c>
    </row>
    <row r="46" spans="1:19" x14ac:dyDescent="0.2">
      <c r="A46" s="28">
        <v>27</v>
      </c>
      <c r="B46" s="29" t="s">
        <v>320</v>
      </c>
      <c r="C46" s="30" t="s">
        <v>321</v>
      </c>
      <c r="E46" s="30" t="str">
        <f t="shared" si="0"/>
        <v>Krypt</v>
      </c>
      <c r="F46" s="31" t="s">
        <v>21</v>
      </c>
      <c r="G46" s="30" t="s">
        <v>21</v>
      </c>
      <c r="I46" s="30" t="s">
        <v>21</v>
      </c>
      <c r="J46" s="30" t="s">
        <v>10</v>
      </c>
      <c r="L46" s="30" t="s">
        <v>21</v>
      </c>
      <c r="P46" s="32"/>
      <c r="Q46" s="34">
        <f t="shared" si="1"/>
        <v>3</v>
      </c>
      <c r="R46" s="34" t="s">
        <v>58</v>
      </c>
      <c r="S46" s="35"/>
    </row>
    <row r="47" spans="1:19" x14ac:dyDescent="0.2">
      <c r="A47" s="28">
        <v>71</v>
      </c>
      <c r="B47" s="38" t="s">
        <v>322</v>
      </c>
      <c r="D47" s="30" t="s">
        <v>257</v>
      </c>
      <c r="E47" s="30" t="str">
        <f t="shared" si="0"/>
        <v>Stone Demon**</v>
      </c>
      <c r="F47" s="31" t="s">
        <v>21</v>
      </c>
      <c r="G47" s="30" t="s">
        <v>322</v>
      </c>
      <c r="I47" s="30" t="s">
        <v>21</v>
      </c>
      <c r="J47" s="30" t="s">
        <v>10</v>
      </c>
      <c r="L47" s="30" t="s">
        <v>21</v>
      </c>
      <c r="P47" s="32">
        <v>2</v>
      </c>
      <c r="Q47" s="34">
        <f t="shared" si="1"/>
        <v>2</v>
      </c>
      <c r="R47" s="34" t="s">
        <v>89</v>
      </c>
      <c r="S47" s="35"/>
    </row>
    <row r="48" spans="1:19" x14ac:dyDescent="0.2">
      <c r="A48" s="28">
        <v>139</v>
      </c>
      <c r="B48" s="36" t="s">
        <v>322</v>
      </c>
      <c r="D48" s="30" t="s">
        <v>257</v>
      </c>
      <c r="E48" s="30" t="str">
        <f t="shared" si="0"/>
        <v>Stone Demon**</v>
      </c>
      <c r="F48" s="37" t="s">
        <v>36</v>
      </c>
      <c r="G48" s="30" t="s">
        <v>322</v>
      </c>
      <c r="L48" s="30" t="s">
        <v>21</v>
      </c>
      <c r="P48" s="32"/>
      <c r="Q48" s="34">
        <f t="shared" si="1"/>
        <v>5</v>
      </c>
      <c r="R48" s="34" t="s">
        <v>69</v>
      </c>
      <c r="S48" s="35"/>
    </row>
    <row r="49" spans="1:19" x14ac:dyDescent="0.2">
      <c r="A49" s="28">
        <v>176</v>
      </c>
      <c r="B49" s="29" t="s">
        <v>37</v>
      </c>
      <c r="C49" s="30" t="s">
        <v>323</v>
      </c>
      <c r="E49" s="30" t="str">
        <f t="shared" si="0"/>
        <v>Demonclaw</v>
      </c>
      <c r="F49" s="37" t="s">
        <v>21</v>
      </c>
      <c r="G49" s="30" t="s">
        <v>21</v>
      </c>
      <c r="L49" s="30" t="s">
        <v>21</v>
      </c>
      <c r="P49" s="32">
        <v>2</v>
      </c>
      <c r="Q49" s="34">
        <f t="shared" si="1"/>
        <v>6</v>
      </c>
      <c r="R49" s="34" t="s">
        <v>38</v>
      </c>
      <c r="S49" s="35"/>
    </row>
    <row r="50" spans="1:19" x14ac:dyDescent="0.2">
      <c r="A50" s="28">
        <v>356</v>
      </c>
      <c r="B50" s="29" t="s">
        <v>324</v>
      </c>
      <c r="E50" s="30" t="str">
        <f t="shared" si="0"/>
        <v>Shadowfiend</v>
      </c>
      <c r="F50" s="37" t="s">
        <v>21</v>
      </c>
      <c r="G50" s="30" t="s">
        <v>21</v>
      </c>
      <c r="L50" s="30" t="s">
        <v>21</v>
      </c>
      <c r="P50" s="32">
        <v>1</v>
      </c>
      <c r="Q50" s="34">
        <f t="shared" si="1"/>
        <v>4</v>
      </c>
      <c r="R50" s="34" t="s">
        <v>57</v>
      </c>
      <c r="S50" s="35"/>
    </row>
    <row r="51" spans="1:19" x14ac:dyDescent="0.2">
      <c r="A51" s="28">
        <v>357</v>
      </c>
      <c r="B51" s="29" t="s">
        <v>326</v>
      </c>
      <c r="C51" s="30" t="s">
        <v>772</v>
      </c>
      <c r="E51" s="30" t="str">
        <f t="shared" si="0"/>
        <v>Powerdemon</v>
      </c>
      <c r="F51" s="37" t="s">
        <v>327</v>
      </c>
      <c r="G51" s="30" t="s">
        <v>327</v>
      </c>
      <c r="L51" s="30" t="s">
        <v>21</v>
      </c>
      <c r="P51" s="32"/>
      <c r="Q51" s="34">
        <f t="shared" si="1"/>
        <v>6</v>
      </c>
      <c r="R51" s="34" t="s">
        <v>74</v>
      </c>
      <c r="S51" s="35"/>
    </row>
    <row r="52" spans="1:19" x14ac:dyDescent="0.2">
      <c r="A52" s="28">
        <v>378</v>
      </c>
      <c r="B52" s="29" t="s">
        <v>329</v>
      </c>
      <c r="E52" s="30" t="str">
        <f t="shared" si="0"/>
        <v>Hellion</v>
      </c>
      <c r="F52" s="37" t="s">
        <v>21</v>
      </c>
      <c r="G52" s="30" t="s">
        <v>21</v>
      </c>
      <c r="L52" s="30" t="s">
        <v>21</v>
      </c>
      <c r="P52" s="32">
        <v>7</v>
      </c>
      <c r="Q52" s="33">
        <f t="shared" si="1"/>
        <v>14</v>
      </c>
      <c r="R52" s="34" t="s">
        <v>40</v>
      </c>
      <c r="S52" s="35" t="s">
        <v>325</v>
      </c>
    </row>
    <row r="53" spans="1:19" x14ac:dyDescent="0.2">
      <c r="A53" s="28">
        <v>271</v>
      </c>
      <c r="B53" s="29" t="s">
        <v>130</v>
      </c>
      <c r="E53" s="30" t="str">
        <f t="shared" si="0"/>
        <v>Kappa</v>
      </c>
      <c r="F53" s="37" t="s">
        <v>130</v>
      </c>
      <c r="G53" s="30" t="s">
        <v>130</v>
      </c>
      <c r="I53" s="30" t="s">
        <v>7</v>
      </c>
      <c r="J53" s="30" t="s">
        <v>12</v>
      </c>
      <c r="L53" s="30" t="s">
        <v>22</v>
      </c>
      <c r="P53" s="32">
        <v>2</v>
      </c>
      <c r="Q53" s="33">
        <f t="shared" si="1"/>
        <v>14</v>
      </c>
      <c r="R53" s="34" t="s">
        <v>9</v>
      </c>
      <c r="S53" s="35" t="s">
        <v>328</v>
      </c>
    </row>
    <row r="54" spans="1:19" x14ac:dyDescent="0.2">
      <c r="A54" s="28">
        <v>272</v>
      </c>
      <c r="B54" s="29" t="s">
        <v>131</v>
      </c>
      <c r="E54" s="30" t="str">
        <f t="shared" si="0"/>
        <v>Kawako</v>
      </c>
      <c r="F54" s="37" t="s">
        <v>130</v>
      </c>
      <c r="G54" s="30" t="s">
        <v>130</v>
      </c>
      <c r="L54" s="30" t="s">
        <v>22</v>
      </c>
      <c r="P54" s="32"/>
      <c r="Q54" s="34">
        <f t="shared" si="1"/>
        <v>2</v>
      </c>
      <c r="R54" s="34" t="s">
        <v>98</v>
      </c>
      <c r="S54" s="35"/>
    </row>
    <row r="55" spans="1:19" x14ac:dyDescent="0.2">
      <c r="A55" s="28">
        <v>293</v>
      </c>
      <c r="B55" s="29" t="s">
        <v>132</v>
      </c>
      <c r="E55" s="30" t="str">
        <f t="shared" si="0"/>
        <v>Kraven</v>
      </c>
      <c r="F55" s="37" t="s">
        <v>130</v>
      </c>
      <c r="G55" s="30" t="s">
        <v>130</v>
      </c>
      <c r="L55" s="30" t="s">
        <v>22</v>
      </c>
      <c r="P55" s="32"/>
      <c r="Q55" s="34">
        <f t="shared" si="1"/>
        <v>4</v>
      </c>
      <c r="R55" s="34" t="s">
        <v>32</v>
      </c>
      <c r="S55" s="35"/>
    </row>
    <row r="56" spans="1:19" x14ac:dyDescent="0.2">
      <c r="A56" s="28">
        <v>351</v>
      </c>
      <c r="B56" s="29" t="s">
        <v>131</v>
      </c>
      <c r="C56" s="30" t="s">
        <v>330</v>
      </c>
      <c r="E56" s="30" t="str">
        <f t="shared" si="0"/>
        <v>Yokai</v>
      </c>
      <c r="F56" s="37" t="s">
        <v>130</v>
      </c>
      <c r="G56" s="30" t="s">
        <v>130</v>
      </c>
      <c r="L56" s="30" t="s">
        <v>22</v>
      </c>
      <c r="P56" s="32">
        <v>1</v>
      </c>
      <c r="Q56" s="34">
        <f t="shared" si="1"/>
        <v>1</v>
      </c>
      <c r="R56" s="34" t="s">
        <v>102</v>
      </c>
      <c r="S56" s="35"/>
    </row>
    <row r="57" spans="1:19" x14ac:dyDescent="0.2">
      <c r="A57" s="28">
        <v>178</v>
      </c>
      <c r="B57" s="29" t="s">
        <v>331</v>
      </c>
      <c r="C57" s="30" t="s">
        <v>773</v>
      </c>
      <c r="E57" s="30" t="str">
        <f t="shared" si="0"/>
        <v>Beaststrider</v>
      </c>
      <c r="F57" s="37" t="s">
        <v>331</v>
      </c>
      <c r="G57" s="30" t="s">
        <v>331</v>
      </c>
      <c r="I57" s="30" t="s">
        <v>21</v>
      </c>
      <c r="J57" s="30" t="s">
        <v>12</v>
      </c>
      <c r="L57" s="30" t="s">
        <v>22</v>
      </c>
      <c r="P57" s="32">
        <v>1</v>
      </c>
      <c r="Q57" s="34">
        <f t="shared" si="1"/>
        <v>5</v>
      </c>
      <c r="R57" s="34" t="s">
        <v>77</v>
      </c>
      <c r="S57" s="35"/>
    </row>
    <row r="58" spans="1:19" x14ac:dyDescent="0.2">
      <c r="A58" s="28">
        <v>212</v>
      </c>
      <c r="B58" s="29" t="s">
        <v>332</v>
      </c>
      <c r="C58" s="30" t="s">
        <v>775</v>
      </c>
      <c r="E58" s="30" t="str">
        <f t="shared" si="0"/>
        <v>Souleater</v>
      </c>
      <c r="F58" s="37" t="s">
        <v>333</v>
      </c>
      <c r="G58" s="30" t="s">
        <v>331</v>
      </c>
      <c r="L58" s="30" t="s">
        <v>22</v>
      </c>
      <c r="P58" s="32"/>
      <c r="Q58" s="34">
        <f t="shared" si="1"/>
        <v>4</v>
      </c>
      <c r="R58" s="41" t="s">
        <v>197</v>
      </c>
      <c r="S58" s="35"/>
    </row>
    <row r="59" spans="1:19" x14ac:dyDescent="0.2">
      <c r="A59" s="28">
        <v>292</v>
      </c>
      <c r="B59" s="29" t="s">
        <v>335</v>
      </c>
      <c r="C59" s="30" t="s">
        <v>774</v>
      </c>
      <c r="E59" s="30" t="str">
        <f t="shared" si="0"/>
        <v>Flamedemon</v>
      </c>
      <c r="F59" s="37" t="s">
        <v>333</v>
      </c>
      <c r="G59" s="30" t="s">
        <v>331</v>
      </c>
      <c r="L59" s="30" t="s">
        <v>22</v>
      </c>
      <c r="P59" s="32"/>
      <c r="Q59" s="34">
        <f t="shared" si="1"/>
        <v>8</v>
      </c>
      <c r="R59" s="41" t="s">
        <v>198</v>
      </c>
      <c r="S59" s="35"/>
    </row>
    <row r="60" spans="1:19" x14ac:dyDescent="0.2">
      <c r="A60" s="28">
        <v>343</v>
      </c>
      <c r="B60" s="29" t="s">
        <v>336</v>
      </c>
      <c r="C60" s="30" t="s">
        <v>776</v>
      </c>
      <c r="E60" s="30" t="str">
        <f t="shared" si="0"/>
        <v>Fiend</v>
      </c>
      <c r="F60" s="37" t="s">
        <v>331</v>
      </c>
      <c r="G60" s="30" t="s">
        <v>331</v>
      </c>
      <c r="L60" s="30" t="s">
        <v>22</v>
      </c>
      <c r="P60" s="32">
        <v>3</v>
      </c>
      <c r="Q60" s="34">
        <f t="shared" si="1"/>
        <v>3</v>
      </c>
      <c r="R60" s="34" t="s">
        <v>232</v>
      </c>
      <c r="S60" s="35" t="s">
        <v>334</v>
      </c>
    </row>
    <row r="61" spans="1:19" x14ac:dyDescent="0.2">
      <c r="A61" s="28">
        <v>377</v>
      </c>
      <c r="B61" s="29" t="s">
        <v>337</v>
      </c>
      <c r="E61" s="30" t="str">
        <f t="shared" si="0"/>
        <v>Chimera</v>
      </c>
      <c r="F61" s="37" t="s">
        <v>337</v>
      </c>
      <c r="G61" s="30" t="s">
        <v>337</v>
      </c>
      <c r="I61" s="30" t="s">
        <v>21</v>
      </c>
      <c r="J61" s="30" t="s">
        <v>12</v>
      </c>
      <c r="L61" s="30" t="s">
        <v>22</v>
      </c>
      <c r="P61" s="32">
        <v>1</v>
      </c>
      <c r="Q61" s="34">
        <f t="shared" si="1"/>
        <v>4</v>
      </c>
      <c r="R61" s="41" t="s">
        <v>200</v>
      </c>
      <c r="S61" s="35"/>
    </row>
    <row r="62" spans="1:19" x14ac:dyDescent="0.2">
      <c r="A62" s="28">
        <v>83</v>
      </c>
      <c r="B62" s="36" t="s">
        <v>338</v>
      </c>
      <c r="C62" s="30" t="s">
        <v>777</v>
      </c>
      <c r="D62" s="30" t="s">
        <v>257</v>
      </c>
      <c r="E62" s="30" t="str">
        <f t="shared" si="0"/>
        <v>Cherico Dragon**</v>
      </c>
      <c r="F62" s="31" t="s">
        <v>29</v>
      </c>
      <c r="G62" s="30" t="s">
        <v>339</v>
      </c>
      <c r="I62" s="30" t="s">
        <v>29</v>
      </c>
      <c r="J62" s="30" t="s">
        <v>340</v>
      </c>
      <c r="L62" s="30" t="s">
        <v>29</v>
      </c>
      <c r="M62" s="30" t="s">
        <v>341</v>
      </c>
      <c r="P62" s="32">
        <v>2</v>
      </c>
      <c r="Q62" s="34">
        <f t="shared" si="1"/>
        <v>5</v>
      </c>
      <c r="R62" s="41" t="s">
        <v>201</v>
      </c>
      <c r="S62" s="35"/>
    </row>
    <row r="63" spans="1:19" x14ac:dyDescent="0.2">
      <c r="A63" s="28">
        <v>84</v>
      </c>
      <c r="B63" s="36" t="s">
        <v>343</v>
      </c>
      <c r="C63" s="30" t="s">
        <v>777</v>
      </c>
      <c r="D63" s="30" t="s">
        <v>257</v>
      </c>
      <c r="E63" s="30" t="str">
        <f t="shared" si="0"/>
        <v>Cherico Dragon**</v>
      </c>
      <c r="F63" s="31" t="s">
        <v>29</v>
      </c>
      <c r="G63" s="30" t="s">
        <v>339</v>
      </c>
      <c r="L63" s="30" t="s">
        <v>29</v>
      </c>
      <c r="M63" s="30" t="s">
        <v>341</v>
      </c>
      <c r="P63" s="32"/>
      <c r="Q63" s="34">
        <f t="shared" si="1"/>
        <v>4</v>
      </c>
      <c r="R63" s="41" t="s">
        <v>202</v>
      </c>
      <c r="S63" s="35"/>
    </row>
    <row r="64" spans="1:19" x14ac:dyDescent="0.2">
      <c r="A64" s="28">
        <v>166</v>
      </c>
      <c r="B64" s="29" t="s">
        <v>344</v>
      </c>
      <c r="C64" s="30" t="s">
        <v>826</v>
      </c>
      <c r="E64" s="30" t="str">
        <f t="shared" si="0"/>
        <v>Bronze Dragon</v>
      </c>
      <c r="F64" s="37" t="s">
        <v>345</v>
      </c>
      <c r="G64" s="30" t="s">
        <v>345</v>
      </c>
      <c r="I64" s="30" t="s">
        <v>29</v>
      </c>
      <c r="J64" s="30" t="s">
        <v>12</v>
      </c>
      <c r="L64" s="30" t="s">
        <v>29</v>
      </c>
      <c r="P64" s="32"/>
      <c r="Q64" s="34">
        <f t="shared" si="1"/>
        <v>9</v>
      </c>
      <c r="R64" s="41" t="s">
        <v>203</v>
      </c>
      <c r="S64" s="35" t="s">
        <v>342</v>
      </c>
    </row>
    <row r="65" spans="1:19" x14ac:dyDescent="0.2">
      <c r="A65" s="28">
        <v>270</v>
      </c>
      <c r="B65" s="36" t="s">
        <v>346</v>
      </c>
      <c r="D65" s="30" t="s">
        <v>257</v>
      </c>
      <c r="E65" s="30" t="str">
        <f t="shared" si="0"/>
        <v>Gas Dragon**</v>
      </c>
      <c r="F65" s="37" t="s">
        <v>29</v>
      </c>
      <c r="G65" s="30" t="s">
        <v>29</v>
      </c>
      <c r="I65" s="30" t="s">
        <v>29</v>
      </c>
      <c r="J65" s="30" t="s">
        <v>12</v>
      </c>
      <c r="L65" s="30" t="s">
        <v>29</v>
      </c>
      <c r="P65" s="32"/>
      <c r="Q65" s="34">
        <f t="shared" si="1"/>
        <v>5</v>
      </c>
      <c r="R65" s="41" t="s">
        <v>204</v>
      </c>
      <c r="S65" s="35"/>
    </row>
    <row r="66" spans="1:19" x14ac:dyDescent="0.2">
      <c r="A66" s="28">
        <v>317</v>
      </c>
      <c r="B66" s="29" t="s">
        <v>347</v>
      </c>
      <c r="E66" s="30" t="str">
        <f t="shared" ref="E66:E129" si="2">IF(ISBLANK(C66), B66,C66) &amp; D66</f>
        <v>Magma Dragon</v>
      </c>
      <c r="F66" s="37" t="s">
        <v>29</v>
      </c>
      <c r="G66" s="30" t="s">
        <v>29</v>
      </c>
      <c r="L66" s="30" t="s">
        <v>29</v>
      </c>
      <c r="P66" s="32"/>
      <c r="Q66" s="34">
        <f t="shared" si="1"/>
        <v>8</v>
      </c>
      <c r="R66" s="41" t="s">
        <v>205</v>
      </c>
      <c r="S66" s="35"/>
    </row>
    <row r="67" spans="1:19" x14ac:dyDescent="0.2">
      <c r="A67" s="28">
        <v>340</v>
      </c>
      <c r="B67" s="29" t="s">
        <v>349</v>
      </c>
      <c r="E67" s="30" t="str">
        <f t="shared" si="2"/>
        <v>Green Dragon</v>
      </c>
      <c r="F67" s="37" t="s">
        <v>29</v>
      </c>
      <c r="G67" s="30" t="s">
        <v>29</v>
      </c>
      <c r="L67" s="30" t="s">
        <v>29</v>
      </c>
      <c r="P67" s="32"/>
      <c r="Q67" s="34">
        <f t="shared" ref="Q67:Q69" si="3">COUNTIF(L:L, R67)</f>
        <v>4</v>
      </c>
      <c r="R67" s="41" t="s">
        <v>206</v>
      </c>
      <c r="S67" s="35"/>
    </row>
    <row r="68" spans="1:19" x14ac:dyDescent="0.2">
      <c r="A68" s="28">
        <v>352</v>
      </c>
      <c r="B68" s="29" t="s">
        <v>350</v>
      </c>
      <c r="E68" s="30" t="str">
        <f t="shared" si="2"/>
        <v>Black Dragon</v>
      </c>
      <c r="F68" s="37" t="s">
        <v>29</v>
      </c>
      <c r="G68" s="30" t="s">
        <v>339</v>
      </c>
      <c r="L68" s="30" t="s">
        <v>29</v>
      </c>
      <c r="P68" s="32"/>
      <c r="Q68" s="34">
        <f t="shared" si="3"/>
        <v>0</v>
      </c>
      <c r="R68" s="41" t="s">
        <v>207</v>
      </c>
      <c r="S68" s="35" t="s">
        <v>348</v>
      </c>
    </row>
    <row r="69" spans="1:19" x14ac:dyDescent="0.2">
      <c r="A69" s="28">
        <v>67</v>
      </c>
      <c r="B69" s="29" t="s">
        <v>351</v>
      </c>
      <c r="E69" s="30" t="str">
        <f t="shared" si="2"/>
        <v>Corpsedragon</v>
      </c>
      <c r="F69" s="31" t="s">
        <v>352</v>
      </c>
      <c r="G69" s="30" t="s">
        <v>232</v>
      </c>
      <c r="I69" s="30" t="s">
        <v>80</v>
      </c>
      <c r="J69" s="30" t="s">
        <v>12</v>
      </c>
      <c r="L69" s="17" t="s">
        <v>232</v>
      </c>
      <c r="M69" s="30" t="s">
        <v>353</v>
      </c>
      <c r="P69" s="32"/>
      <c r="Q69" s="34">
        <f t="shared" si="3"/>
        <v>3</v>
      </c>
      <c r="R69" s="34" t="s">
        <v>81</v>
      </c>
      <c r="S69" s="35" t="s">
        <v>82</v>
      </c>
    </row>
    <row r="70" spans="1:19" x14ac:dyDescent="0.2">
      <c r="A70" s="28">
        <v>167</v>
      </c>
      <c r="B70" s="29" t="s">
        <v>352</v>
      </c>
      <c r="E70" s="30" t="str">
        <f t="shared" si="2"/>
        <v>Undead Dragon</v>
      </c>
      <c r="F70" s="37" t="s">
        <v>354</v>
      </c>
      <c r="G70" s="30" t="s">
        <v>232</v>
      </c>
      <c r="L70" s="30" t="s">
        <v>232</v>
      </c>
      <c r="M70" s="30" t="s">
        <v>355</v>
      </c>
      <c r="P70" s="32"/>
      <c r="Q70" s="34"/>
      <c r="R70" s="34"/>
      <c r="S70" s="35"/>
    </row>
    <row r="71" spans="1:19" x14ac:dyDescent="0.2">
      <c r="A71" s="28">
        <v>256</v>
      </c>
      <c r="B71" s="29" t="s">
        <v>356</v>
      </c>
      <c r="E71" s="30" t="str">
        <f t="shared" si="2"/>
        <v>Dracolich</v>
      </c>
      <c r="F71" s="37" t="s">
        <v>352</v>
      </c>
      <c r="G71" s="30" t="s">
        <v>232</v>
      </c>
      <c r="L71" s="30" t="s">
        <v>232</v>
      </c>
      <c r="P71" s="32"/>
      <c r="Q71" s="34"/>
      <c r="R71" s="34"/>
      <c r="S71" s="35"/>
    </row>
    <row r="72" spans="1:19" x14ac:dyDescent="0.2">
      <c r="A72" s="28">
        <v>183</v>
      </c>
      <c r="B72" s="29" t="s">
        <v>345</v>
      </c>
      <c r="C72" s="30" t="s">
        <v>30</v>
      </c>
      <c r="E72" s="30" t="str">
        <f t="shared" si="2"/>
        <v>Drake</v>
      </c>
      <c r="F72" s="37" t="s">
        <v>345</v>
      </c>
      <c r="G72" s="30" t="s">
        <v>345</v>
      </c>
      <c r="L72" s="17" t="s">
        <v>30</v>
      </c>
      <c r="M72" s="30" t="s">
        <v>357</v>
      </c>
      <c r="P72" s="32"/>
      <c r="Q72" s="34"/>
      <c r="R72" s="34"/>
      <c r="S72" s="35"/>
    </row>
    <row r="73" spans="1:19" x14ac:dyDescent="0.2">
      <c r="A73" s="28">
        <v>188</v>
      </c>
      <c r="B73" s="36" t="s">
        <v>345</v>
      </c>
      <c r="C73" s="30" t="s">
        <v>30</v>
      </c>
      <c r="D73" s="30" t="s">
        <v>294</v>
      </c>
      <c r="E73" s="30" t="str">
        <f t="shared" si="2"/>
        <v>Drake*</v>
      </c>
      <c r="F73" s="37" t="s">
        <v>295</v>
      </c>
      <c r="G73" s="30" t="s">
        <v>358</v>
      </c>
      <c r="L73" s="17" t="s">
        <v>30</v>
      </c>
      <c r="M73" s="30" t="s">
        <v>357</v>
      </c>
      <c r="P73" s="32"/>
      <c r="Q73" s="34"/>
      <c r="R73" s="34"/>
      <c r="S73" s="35"/>
    </row>
    <row r="74" spans="1:19" x14ac:dyDescent="0.2">
      <c r="A74" s="28">
        <v>350</v>
      </c>
      <c r="B74" s="29" t="s">
        <v>359</v>
      </c>
      <c r="E74" s="30" t="str">
        <f t="shared" si="2"/>
        <v>Trex</v>
      </c>
      <c r="F74" s="37" t="s">
        <v>345</v>
      </c>
      <c r="G74" s="30" t="s">
        <v>345</v>
      </c>
      <c r="L74" s="17" t="s">
        <v>30</v>
      </c>
      <c r="M74" s="30" t="s">
        <v>357</v>
      </c>
      <c r="P74" s="32"/>
      <c r="Q74" s="34"/>
      <c r="R74" s="34"/>
      <c r="S74" s="35"/>
    </row>
    <row r="75" spans="1:19" x14ac:dyDescent="0.2">
      <c r="A75" s="28">
        <v>373</v>
      </c>
      <c r="B75" s="29" t="s">
        <v>360</v>
      </c>
      <c r="E75" s="30" t="str">
        <f t="shared" si="2"/>
        <v>Jaberwocky</v>
      </c>
      <c r="F75" s="37" t="s">
        <v>29</v>
      </c>
      <c r="G75" s="30" t="s">
        <v>29</v>
      </c>
      <c r="L75" s="17" t="s">
        <v>30</v>
      </c>
      <c r="M75" s="30" t="s">
        <v>357</v>
      </c>
      <c r="P75" s="32"/>
      <c r="Q75" s="34"/>
      <c r="R75" s="34"/>
      <c r="S75" s="35"/>
    </row>
    <row r="76" spans="1:19" x14ac:dyDescent="0.2">
      <c r="A76" s="28">
        <v>280</v>
      </c>
      <c r="B76" s="29" t="s">
        <v>361</v>
      </c>
      <c r="C76" s="30" t="s">
        <v>839</v>
      </c>
      <c r="E76" s="30" t="str">
        <f t="shared" si="2"/>
        <v>Scandroid A</v>
      </c>
      <c r="F76" s="37" t="s">
        <v>362</v>
      </c>
      <c r="G76" s="30" t="s">
        <v>54</v>
      </c>
      <c r="I76" s="30" t="s">
        <v>55</v>
      </c>
      <c r="J76" s="30" t="s">
        <v>8</v>
      </c>
      <c r="L76" s="30" t="s">
        <v>54</v>
      </c>
      <c r="P76" s="32"/>
      <c r="Q76" s="34"/>
      <c r="R76" s="34"/>
      <c r="S76" s="35"/>
    </row>
    <row r="77" spans="1:19" x14ac:dyDescent="0.2">
      <c r="A77" s="28">
        <v>281</v>
      </c>
      <c r="B77" s="29" t="s">
        <v>363</v>
      </c>
      <c r="C77" s="30" t="s">
        <v>840</v>
      </c>
      <c r="E77" s="30" t="str">
        <f t="shared" si="2"/>
        <v>Scandroid B</v>
      </c>
      <c r="F77" s="37" t="s">
        <v>362</v>
      </c>
      <c r="G77" s="30" t="s">
        <v>54</v>
      </c>
      <c r="L77" s="30" t="s">
        <v>54</v>
      </c>
      <c r="P77" s="32"/>
      <c r="Q77" s="34"/>
      <c r="R77" s="34"/>
      <c r="S77" s="35"/>
    </row>
    <row r="78" spans="1:19" x14ac:dyDescent="0.2">
      <c r="A78" s="28">
        <v>282</v>
      </c>
      <c r="B78" s="29" t="s">
        <v>364</v>
      </c>
      <c r="C78" s="30" t="s">
        <v>841</v>
      </c>
      <c r="E78" s="30" t="str">
        <f t="shared" si="2"/>
        <v>Scandroid C</v>
      </c>
      <c r="F78" s="37" t="s">
        <v>362</v>
      </c>
      <c r="G78" s="30" t="s">
        <v>54</v>
      </c>
      <c r="L78" s="30" t="s">
        <v>54</v>
      </c>
      <c r="P78" s="32"/>
      <c r="Q78" s="34"/>
      <c r="R78" s="34"/>
      <c r="S78" s="35"/>
    </row>
    <row r="79" spans="1:19" x14ac:dyDescent="0.2">
      <c r="A79" s="28">
        <v>322</v>
      </c>
      <c r="B79" s="29" t="s">
        <v>365</v>
      </c>
      <c r="E79" s="30" t="str">
        <f t="shared" si="2"/>
        <v>Skybot</v>
      </c>
      <c r="F79" s="37" t="s">
        <v>366</v>
      </c>
      <c r="G79" s="30" t="s">
        <v>54</v>
      </c>
      <c r="I79" s="30" t="s">
        <v>55</v>
      </c>
      <c r="J79" s="30" t="s">
        <v>26</v>
      </c>
      <c r="L79" s="30" t="s">
        <v>54</v>
      </c>
      <c r="P79" s="32"/>
      <c r="Q79" s="34"/>
      <c r="R79" s="34"/>
      <c r="S79" s="35"/>
    </row>
    <row r="80" spans="1:19" x14ac:dyDescent="0.2">
      <c r="A80" s="28">
        <v>323</v>
      </c>
      <c r="B80" s="29" t="s">
        <v>367</v>
      </c>
      <c r="C80" s="30" t="s">
        <v>778</v>
      </c>
      <c r="E80" s="30" t="str">
        <f t="shared" si="2"/>
        <v>Chillbot</v>
      </c>
      <c r="F80" s="37" t="s">
        <v>366</v>
      </c>
      <c r="G80" s="30" t="s">
        <v>54</v>
      </c>
      <c r="L80" s="30" t="s">
        <v>54</v>
      </c>
      <c r="P80" s="42"/>
      <c r="Q80" s="43"/>
      <c r="R80" s="43"/>
      <c r="S80" s="44"/>
    </row>
    <row r="81" spans="1:12" x14ac:dyDescent="0.2">
      <c r="A81" s="28">
        <v>123</v>
      </c>
      <c r="B81" s="29" t="s">
        <v>368</v>
      </c>
      <c r="C81" s="30" t="s">
        <v>781</v>
      </c>
      <c r="E81" s="30" t="str">
        <f t="shared" si="2"/>
        <v>Mindeater</v>
      </c>
      <c r="F81" s="37" t="s">
        <v>369</v>
      </c>
      <c r="G81" s="30" t="s">
        <v>145</v>
      </c>
      <c r="I81" s="30" t="s">
        <v>21</v>
      </c>
      <c r="J81" s="30" t="s">
        <v>26</v>
      </c>
      <c r="L81" s="30" t="s">
        <v>145</v>
      </c>
    </row>
    <row r="82" spans="1:12" x14ac:dyDescent="0.2">
      <c r="A82" s="28">
        <v>231</v>
      </c>
      <c r="B82" s="29" t="s">
        <v>370</v>
      </c>
      <c r="C82" s="30" t="s">
        <v>371</v>
      </c>
      <c r="E82" s="30" t="str">
        <f t="shared" si="2"/>
        <v>Cyclonus</v>
      </c>
      <c r="F82" s="37" t="s">
        <v>372</v>
      </c>
      <c r="G82" s="30" t="s">
        <v>16</v>
      </c>
      <c r="L82" s="30" t="s">
        <v>145</v>
      </c>
    </row>
    <row r="83" spans="1:12" x14ac:dyDescent="0.2">
      <c r="A83" s="28">
        <v>269</v>
      </c>
      <c r="B83" s="29" t="s">
        <v>373</v>
      </c>
      <c r="C83" s="30" t="s">
        <v>779</v>
      </c>
      <c r="E83" s="30" t="str">
        <f t="shared" si="2"/>
        <v>Skullus</v>
      </c>
      <c r="F83" s="37" t="s">
        <v>369</v>
      </c>
      <c r="G83" s="30" t="s">
        <v>145</v>
      </c>
      <c r="L83" s="30" t="s">
        <v>145</v>
      </c>
    </row>
    <row r="84" spans="1:12" x14ac:dyDescent="0.2">
      <c r="A84" s="28">
        <v>308</v>
      </c>
      <c r="B84" s="29" t="s">
        <v>374</v>
      </c>
      <c r="C84" s="30" t="s">
        <v>375</v>
      </c>
      <c r="E84" s="30" t="str">
        <f t="shared" si="2"/>
        <v>Typhoonus</v>
      </c>
      <c r="F84" s="37" t="s">
        <v>372</v>
      </c>
      <c r="G84" s="30" t="s">
        <v>16</v>
      </c>
      <c r="L84" s="30" t="s">
        <v>145</v>
      </c>
    </row>
    <row r="85" spans="1:12" x14ac:dyDescent="0.2">
      <c r="A85" s="28">
        <v>353</v>
      </c>
      <c r="B85" s="29" t="s">
        <v>376</v>
      </c>
      <c r="E85" s="30" t="str">
        <f t="shared" si="2"/>
        <v>Brainhunter</v>
      </c>
      <c r="F85" s="37" t="s">
        <v>369</v>
      </c>
      <c r="G85" s="30" t="s">
        <v>145</v>
      </c>
      <c r="L85" s="30" t="s">
        <v>145</v>
      </c>
    </row>
    <row r="86" spans="1:12" x14ac:dyDescent="0.2">
      <c r="A86" s="28">
        <v>361</v>
      </c>
      <c r="B86" s="29" t="s">
        <v>377</v>
      </c>
      <c r="C86" s="30" t="s">
        <v>780</v>
      </c>
      <c r="E86" s="30" t="str">
        <f t="shared" si="2"/>
        <v>Skullflayer</v>
      </c>
      <c r="F86" s="37" t="s">
        <v>369</v>
      </c>
      <c r="G86" s="30" t="s">
        <v>145</v>
      </c>
      <c r="L86" s="30" t="s">
        <v>145</v>
      </c>
    </row>
    <row r="87" spans="1:12" x14ac:dyDescent="0.2">
      <c r="A87" s="28">
        <v>115</v>
      </c>
      <c r="B87" s="29" t="s">
        <v>378</v>
      </c>
      <c r="C87" s="30" t="s">
        <v>379</v>
      </c>
      <c r="E87" s="30" t="str">
        <f t="shared" si="2"/>
        <v>Ball</v>
      </c>
      <c r="F87" s="37" t="s">
        <v>380</v>
      </c>
      <c r="G87" s="30" t="s">
        <v>68</v>
      </c>
      <c r="I87" s="30" t="s">
        <v>68</v>
      </c>
      <c r="J87" s="30" t="s">
        <v>10</v>
      </c>
      <c r="L87" s="30" t="s">
        <v>68</v>
      </c>
    </row>
    <row r="88" spans="1:12" x14ac:dyDescent="0.2">
      <c r="A88" s="28">
        <v>116</v>
      </c>
      <c r="B88" s="29" t="s">
        <v>381</v>
      </c>
      <c r="E88" s="30" t="str">
        <f t="shared" si="2"/>
        <v>Bubble</v>
      </c>
      <c r="F88" s="37" t="s">
        <v>380</v>
      </c>
      <c r="G88" s="30" t="s">
        <v>68</v>
      </c>
      <c r="L88" s="30" t="s">
        <v>68</v>
      </c>
    </row>
    <row r="89" spans="1:12" x14ac:dyDescent="0.2">
      <c r="A89" s="28">
        <v>117</v>
      </c>
      <c r="B89" s="29" t="s">
        <v>382</v>
      </c>
      <c r="E89" s="30" t="str">
        <f t="shared" si="2"/>
        <v>Bulb</v>
      </c>
      <c r="F89" s="37" t="s">
        <v>380</v>
      </c>
      <c r="G89" s="30" t="s">
        <v>68</v>
      </c>
      <c r="L89" s="30" t="s">
        <v>68</v>
      </c>
    </row>
    <row r="90" spans="1:12" x14ac:dyDescent="0.2">
      <c r="A90" s="28">
        <v>118</v>
      </c>
      <c r="B90" s="29" t="s">
        <v>383</v>
      </c>
      <c r="E90" s="30" t="str">
        <f t="shared" si="2"/>
        <v>Bloater</v>
      </c>
      <c r="F90" s="37" t="s">
        <v>380</v>
      </c>
      <c r="G90" s="30" t="s">
        <v>68</v>
      </c>
      <c r="L90" s="30" t="s">
        <v>68</v>
      </c>
    </row>
    <row r="91" spans="1:12" x14ac:dyDescent="0.2">
      <c r="A91" s="28">
        <v>192</v>
      </c>
      <c r="B91" s="29" t="s">
        <v>384</v>
      </c>
      <c r="E91" s="30" t="str">
        <f t="shared" si="2"/>
        <v>Fireball</v>
      </c>
      <c r="F91" s="37" t="s">
        <v>380</v>
      </c>
      <c r="G91" s="30" t="s">
        <v>68</v>
      </c>
      <c r="L91" s="30" t="s">
        <v>68</v>
      </c>
    </row>
    <row r="92" spans="1:12" x14ac:dyDescent="0.2">
      <c r="A92" s="28">
        <v>193</v>
      </c>
      <c r="B92" s="29" t="s">
        <v>385</v>
      </c>
      <c r="E92" s="30" t="str">
        <f t="shared" si="2"/>
        <v>Iceball</v>
      </c>
      <c r="F92" s="37" t="s">
        <v>380</v>
      </c>
      <c r="G92" s="30" t="s">
        <v>68</v>
      </c>
      <c r="L92" s="30" t="s">
        <v>68</v>
      </c>
    </row>
    <row r="93" spans="1:12" x14ac:dyDescent="0.2">
      <c r="A93" s="28">
        <v>194</v>
      </c>
      <c r="B93" s="29" t="s">
        <v>386</v>
      </c>
      <c r="E93" s="30" t="str">
        <f t="shared" si="2"/>
        <v>Litball</v>
      </c>
      <c r="F93" s="37" t="s">
        <v>380</v>
      </c>
      <c r="G93" s="30" t="s">
        <v>68</v>
      </c>
      <c r="L93" s="30" t="s">
        <v>68</v>
      </c>
    </row>
    <row r="94" spans="1:12" x14ac:dyDescent="0.2">
      <c r="A94" s="28">
        <v>195</v>
      </c>
      <c r="B94" s="29" t="s">
        <v>387</v>
      </c>
      <c r="E94" s="30" t="str">
        <f t="shared" si="2"/>
        <v>Bioball</v>
      </c>
      <c r="F94" s="37" t="s">
        <v>380</v>
      </c>
      <c r="G94" s="30" t="s">
        <v>68</v>
      </c>
      <c r="L94" s="30" t="s">
        <v>68</v>
      </c>
    </row>
    <row r="95" spans="1:12" x14ac:dyDescent="0.2">
      <c r="A95" s="28">
        <v>216</v>
      </c>
      <c r="B95" s="36" t="s">
        <v>388</v>
      </c>
      <c r="C95" s="30" t="s">
        <v>389</v>
      </c>
      <c r="D95" s="30" t="s">
        <v>257</v>
      </c>
      <c r="E95" s="30" t="str">
        <f t="shared" si="2"/>
        <v>Darude**</v>
      </c>
      <c r="F95" s="37" t="s">
        <v>390</v>
      </c>
      <c r="G95" s="30" t="s">
        <v>390</v>
      </c>
      <c r="I95" s="30" t="s">
        <v>21</v>
      </c>
      <c r="J95" s="30" t="s">
        <v>391</v>
      </c>
      <c r="L95" s="17" t="s">
        <v>68</v>
      </c>
    </row>
    <row r="96" spans="1:12" x14ac:dyDescent="0.2">
      <c r="A96" s="28">
        <v>287</v>
      </c>
      <c r="B96" s="29" t="s">
        <v>392</v>
      </c>
      <c r="E96" s="30" t="str">
        <f t="shared" si="2"/>
        <v>Bioconstruct</v>
      </c>
      <c r="F96" s="37" t="s">
        <v>379</v>
      </c>
      <c r="G96" s="30" t="s">
        <v>68</v>
      </c>
      <c r="L96" s="30" t="s">
        <v>68</v>
      </c>
    </row>
    <row r="97" spans="1:13" x14ac:dyDescent="0.2">
      <c r="A97" s="28">
        <v>65</v>
      </c>
      <c r="B97" s="38" t="s">
        <v>393</v>
      </c>
      <c r="D97" s="30" t="s">
        <v>257</v>
      </c>
      <c r="E97" s="30" t="str">
        <f t="shared" si="2"/>
        <v>The Countess**</v>
      </c>
      <c r="F97" s="31" t="s">
        <v>36</v>
      </c>
      <c r="G97" s="30" t="s">
        <v>50</v>
      </c>
      <c r="I97" s="30" t="s">
        <v>41</v>
      </c>
      <c r="J97" s="30" t="s">
        <v>51</v>
      </c>
      <c r="L97" s="30" t="s">
        <v>50</v>
      </c>
    </row>
    <row r="98" spans="1:13" x14ac:dyDescent="0.2">
      <c r="A98" s="28">
        <v>77</v>
      </c>
      <c r="B98" s="36" t="s">
        <v>394</v>
      </c>
      <c r="D98" s="30" t="s">
        <v>257</v>
      </c>
      <c r="E98" s="30" t="str">
        <f t="shared" si="2"/>
        <v>Ms. Sandman**</v>
      </c>
      <c r="F98" s="31" t="s">
        <v>395</v>
      </c>
      <c r="G98" s="30" t="s">
        <v>50</v>
      </c>
      <c r="L98" s="30" t="s">
        <v>50</v>
      </c>
    </row>
    <row r="99" spans="1:13" x14ac:dyDescent="0.2">
      <c r="A99" s="28">
        <v>94</v>
      </c>
      <c r="B99" s="36" t="s">
        <v>396</v>
      </c>
      <c r="D99" s="30" t="s">
        <v>257</v>
      </c>
      <c r="E99" s="30" t="str">
        <f t="shared" si="2"/>
        <v>Lady Friend**</v>
      </c>
      <c r="F99" s="31" t="s">
        <v>48</v>
      </c>
      <c r="G99" s="30" t="s">
        <v>50</v>
      </c>
      <c r="L99" s="30" t="s">
        <v>50</v>
      </c>
    </row>
    <row r="100" spans="1:13" x14ac:dyDescent="0.2">
      <c r="A100" s="28">
        <v>102</v>
      </c>
      <c r="B100" s="36" t="s">
        <v>397</v>
      </c>
      <c r="D100" s="30" t="s">
        <v>257</v>
      </c>
      <c r="E100" s="30" t="str">
        <f t="shared" si="2"/>
        <v>Nonomi**</v>
      </c>
      <c r="F100" s="37" t="s">
        <v>36</v>
      </c>
      <c r="G100" s="30" t="s">
        <v>398</v>
      </c>
      <c r="I100" s="30" t="s">
        <v>41</v>
      </c>
      <c r="J100" s="30" t="s">
        <v>399</v>
      </c>
      <c r="L100" s="30" t="s">
        <v>50</v>
      </c>
    </row>
    <row r="101" spans="1:13" x14ac:dyDescent="0.2">
      <c r="A101" s="28">
        <v>175</v>
      </c>
      <c r="B101" s="29" t="s">
        <v>400</v>
      </c>
      <c r="E101" s="30" t="str">
        <f t="shared" si="2"/>
        <v>Faithless</v>
      </c>
      <c r="F101" s="37" t="s">
        <v>401</v>
      </c>
      <c r="G101" s="30" t="s">
        <v>50</v>
      </c>
      <c r="L101" s="30" t="s">
        <v>50</v>
      </c>
    </row>
    <row r="102" spans="1:13" x14ac:dyDescent="0.2">
      <c r="A102" s="28">
        <v>202</v>
      </c>
      <c r="B102" s="29" t="s">
        <v>402</v>
      </c>
      <c r="E102" s="30" t="str">
        <f t="shared" si="2"/>
        <v>Dancer</v>
      </c>
      <c r="F102" s="37" t="s">
        <v>402</v>
      </c>
      <c r="G102" s="30" t="s">
        <v>402</v>
      </c>
      <c r="I102" s="30" t="s">
        <v>41</v>
      </c>
      <c r="J102" s="30" t="s">
        <v>402</v>
      </c>
      <c r="L102" s="30" t="s">
        <v>50</v>
      </c>
    </row>
    <row r="103" spans="1:13" x14ac:dyDescent="0.2">
      <c r="A103" s="28">
        <v>228</v>
      </c>
      <c r="B103" s="36" t="s">
        <v>403</v>
      </c>
      <c r="D103" s="30" t="s">
        <v>257</v>
      </c>
      <c r="E103" s="30" t="str">
        <f t="shared" si="2"/>
        <v>Catherine**</v>
      </c>
      <c r="F103" s="37" t="s">
        <v>401</v>
      </c>
      <c r="G103" s="30" t="s">
        <v>403</v>
      </c>
      <c r="I103" s="30" t="s">
        <v>41</v>
      </c>
      <c r="J103" s="30" t="s">
        <v>404</v>
      </c>
      <c r="L103" s="17" t="s">
        <v>50</v>
      </c>
    </row>
    <row r="104" spans="1:13" x14ac:dyDescent="0.2">
      <c r="A104" s="28">
        <v>263</v>
      </c>
      <c r="B104" s="29" t="s">
        <v>395</v>
      </c>
      <c r="C104" s="30" t="s">
        <v>827</v>
      </c>
      <c r="E104" s="30" t="str">
        <f t="shared" si="2"/>
        <v>Hag</v>
      </c>
      <c r="F104" s="37" t="s">
        <v>402</v>
      </c>
      <c r="G104" s="30" t="s">
        <v>402</v>
      </c>
      <c r="L104" s="17" t="s">
        <v>50</v>
      </c>
      <c r="M104" s="30" t="s">
        <v>782</v>
      </c>
    </row>
    <row r="105" spans="1:13" x14ac:dyDescent="0.2">
      <c r="A105" s="28">
        <v>266</v>
      </c>
      <c r="B105" s="29" t="s">
        <v>405</v>
      </c>
      <c r="E105" s="30" t="str">
        <f t="shared" si="2"/>
        <v>Enchanter</v>
      </c>
      <c r="F105" s="37" t="s">
        <v>401</v>
      </c>
      <c r="G105" s="30" t="s">
        <v>50</v>
      </c>
      <c r="L105" s="30" t="s">
        <v>50</v>
      </c>
    </row>
    <row r="106" spans="1:13" x14ac:dyDescent="0.2">
      <c r="A106" s="28">
        <v>2</v>
      </c>
      <c r="B106" s="29" t="s">
        <v>406</v>
      </c>
      <c r="C106" s="30" t="s">
        <v>783</v>
      </c>
      <c r="E106" s="30" t="str">
        <f t="shared" si="2"/>
        <v>Sylph</v>
      </c>
      <c r="F106" s="31" t="s">
        <v>407</v>
      </c>
      <c r="G106" s="30" t="s">
        <v>66</v>
      </c>
      <c r="I106" s="30" t="s">
        <v>67</v>
      </c>
      <c r="J106" s="30" t="s">
        <v>8</v>
      </c>
      <c r="K106" s="30" t="s">
        <v>408</v>
      </c>
      <c r="L106" s="30" t="s">
        <v>66</v>
      </c>
    </row>
    <row r="107" spans="1:13" x14ac:dyDescent="0.2">
      <c r="A107" s="28">
        <v>8</v>
      </c>
      <c r="B107" s="29" t="s">
        <v>409</v>
      </c>
      <c r="C107" s="30" t="s">
        <v>241</v>
      </c>
      <c r="E107" s="30" t="str">
        <f t="shared" si="2"/>
        <v>Sprite</v>
      </c>
      <c r="F107" s="31" t="s">
        <v>407</v>
      </c>
      <c r="G107" s="30" t="s">
        <v>66</v>
      </c>
      <c r="I107" s="30" t="s">
        <v>67</v>
      </c>
      <c r="J107" s="30" t="s">
        <v>8</v>
      </c>
      <c r="K107" s="30" t="s">
        <v>408</v>
      </c>
      <c r="L107" s="30" t="s">
        <v>66</v>
      </c>
    </row>
    <row r="108" spans="1:13" x14ac:dyDescent="0.2">
      <c r="A108" s="28">
        <v>24</v>
      </c>
      <c r="B108" s="29" t="s">
        <v>410</v>
      </c>
      <c r="C108" s="30" t="s">
        <v>66</v>
      </c>
      <c r="E108" s="30" t="str">
        <f t="shared" si="2"/>
        <v>Fae</v>
      </c>
      <c r="F108" s="31" t="s">
        <v>407</v>
      </c>
      <c r="G108" s="30" t="s">
        <v>66</v>
      </c>
      <c r="L108" s="30" t="s">
        <v>66</v>
      </c>
    </row>
    <row r="109" spans="1:13" x14ac:dyDescent="0.2">
      <c r="A109" s="28">
        <v>140</v>
      </c>
      <c r="B109" s="36" t="s">
        <v>411</v>
      </c>
      <c r="C109" s="30" t="s">
        <v>784</v>
      </c>
      <c r="D109" s="30" t="s">
        <v>294</v>
      </c>
      <c r="E109" s="30" t="str">
        <f t="shared" si="2"/>
        <v>Healfairy*</v>
      </c>
      <c r="F109" s="37" t="s">
        <v>412</v>
      </c>
      <c r="G109" s="30" t="s">
        <v>66</v>
      </c>
      <c r="L109" s="30" t="s">
        <v>66</v>
      </c>
    </row>
    <row r="110" spans="1:13" x14ac:dyDescent="0.2">
      <c r="A110" s="28">
        <v>141</v>
      </c>
      <c r="B110" s="36" t="s">
        <v>413</v>
      </c>
      <c r="C110" s="30" t="s">
        <v>785</v>
      </c>
      <c r="D110" s="30" t="s">
        <v>294</v>
      </c>
      <c r="E110" s="30" t="str">
        <f t="shared" si="2"/>
        <v>Firefairy*</v>
      </c>
      <c r="F110" s="37" t="s">
        <v>412</v>
      </c>
      <c r="G110" s="30" t="s">
        <v>66</v>
      </c>
      <c r="L110" s="30" t="s">
        <v>66</v>
      </c>
    </row>
    <row r="111" spans="1:13" x14ac:dyDescent="0.2">
      <c r="A111" s="28">
        <v>142</v>
      </c>
      <c r="B111" s="36" t="s">
        <v>414</v>
      </c>
      <c r="C111" s="30" t="s">
        <v>786</v>
      </c>
      <c r="D111" s="30" t="s">
        <v>294</v>
      </c>
      <c r="E111" s="30" t="str">
        <f t="shared" si="2"/>
        <v>Stonefairy*</v>
      </c>
      <c r="F111" s="37" t="s">
        <v>412</v>
      </c>
      <c r="G111" s="30" t="s">
        <v>66</v>
      </c>
      <c r="L111" s="30" t="s">
        <v>66</v>
      </c>
    </row>
    <row r="112" spans="1:13" x14ac:dyDescent="0.2">
      <c r="A112" s="28">
        <v>143</v>
      </c>
      <c r="B112" s="36" t="s">
        <v>415</v>
      </c>
      <c r="C112" s="30" t="s">
        <v>787</v>
      </c>
      <c r="D112" s="30" t="s">
        <v>294</v>
      </c>
      <c r="E112" s="30" t="str">
        <f t="shared" si="2"/>
        <v>Shadefairy*</v>
      </c>
      <c r="F112" s="37" t="s">
        <v>412</v>
      </c>
      <c r="G112" s="30" t="s">
        <v>66</v>
      </c>
      <c r="L112" s="30" t="s">
        <v>66</v>
      </c>
    </row>
    <row r="113" spans="1:13" x14ac:dyDescent="0.2">
      <c r="A113" s="28">
        <v>221</v>
      </c>
      <c r="B113" s="29" t="s">
        <v>416</v>
      </c>
      <c r="E113" s="30" t="str">
        <f t="shared" si="2"/>
        <v>Ice Faerie</v>
      </c>
      <c r="F113" s="37" t="s">
        <v>417</v>
      </c>
      <c r="G113" s="30" t="s">
        <v>66</v>
      </c>
      <c r="L113" s="30" t="s">
        <v>66</v>
      </c>
    </row>
    <row r="114" spans="1:13" x14ac:dyDescent="0.2">
      <c r="A114" s="28">
        <v>336</v>
      </c>
      <c r="B114" s="36" t="s">
        <v>418</v>
      </c>
      <c r="C114" s="30" t="s">
        <v>788</v>
      </c>
      <c r="D114" s="30" t="s">
        <v>294</v>
      </c>
      <c r="E114" s="30" t="str">
        <f t="shared" si="2"/>
        <v>Healfae*</v>
      </c>
      <c r="F114" s="37" t="s">
        <v>412</v>
      </c>
      <c r="G114" s="30" t="s">
        <v>66</v>
      </c>
      <c r="L114" s="30" t="s">
        <v>66</v>
      </c>
    </row>
    <row r="115" spans="1:13" x14ac:dyDescent="0.2">
      <c r="A115" s="28">
        <v>337</v>
      </c>
      <c r="B115" s="36" t="s">
        <v>419</v>
      </c>
      <c r="C115" s="30" t="s">
        <v>789</v>
      </c>
      <c r="D115" s="30" t="s">
        <v>294</v>
      </c>
      <c r="E115" s="30" t="str">
        <f t="shared" si="2"/>
        <v>Firefae*</v>
      </c>
      <c r="F115" s="37" t="s">
        <v>412</v>
      </c>
      <c r="G115" s="30" t="s">
        <v>66</v>
      </c>
      <c r="L115" s="30" t="s">
        <v>66</v>
      </c>
    </row>
    <row r="116" spans="1:13" x14ac:dyDescent="0.2">
      <c r="A116" s="28">
        <v>338</v>
      </c>
      <c r="B116" s="36" t="s">
        <v>420</v>
      </c>
      <c r="C116" s="30" t="s">
        <v>790</v>
      </c>
      <c r="D116" s="30" t="s">
        <v>294</v>
      </c>
      <c r="E116" s="30" t="str">
        <f t="shared" si="2"/>
        <v>Stonefae*</v>
      </c>
      <c r="F116" s="37" t="s">
        <v>412</v>
      </c>
      <c r="G116" s="30" t="s">
        <v>66</v>
      </c>
      <c r="L116" s="30" t="s">
        <v>66</v>
      </c>
    </row>
    <row r="117" spans="1:13" x14ac:dyDescent="0.2">
      <c r="A117" s="28">
        <v>339</v>
      </c>
      <c r="B117" s="36" t="s">
        <v>421</v>
      </c>
      <c r="C117" s="30" t="s">
        <v>791</v>
      </c>
      <c r="D117" s="30" t="s">
        <v>294</v>
      </c>
      <c r="E117" s="30" t="str">
        <f t="shared" si="2"/>
        <v>Shadefae*</v>
      </c>
      <c r="F117" s="37" t="s">
        <v>412</v>
      </c>
      <c r="G117" s="30" t="s">
        <v>66</v>
      </c>
      <c r="L117" s="30" t="s">
        <v>66</v>
      </c>
    </row>
    <row r="118" spans="1:13" x14ac:dyDescent="0.2">
      <c r="A118" s="28">
        <v>191</v>
      </c>
      <c r="B118" s="29" t="s">
        <v>126</v>
      </c>
      <c r="E118" s="30" t="str">
        <f t="shared" si="2"/>
        <v>Porkus</v>
      </c>
      <c r="F118" s="37" t="s">
        <v>126</v>
      </c>
      <c r="G118" s="30" t="s">
        <v>126</v>
      </c>
      <c r="L118" s="17" t="s">
        <v>197</v>
      </c>
      <c r="M118" s="30" t="s">
        <v>197</v>
      </c>
    </row>
    <row r="119" spans="1:13" x14ac:dyDescent="0.2">
      <c r="A119" s="28">
        <v>249</v>
      </c>
      <c r="B119" s="29" t="s">
        <v>129</v>
      </c>
      <c r="E119" s="30" t="str">
        <f t="shared" si="2"/>
        <v>Malorkus</v>
      </c>
      <c r="F119" s="37" t="s">
        <v>126</v>
      </c>
      <c r="G119" s="30" t="s">
        <v>126</v>
      </c>
      <c r="L119" s="17" t="s">
        <v>197</v>
      </c>
      <c r="M119" s="30" t="s">
        <v>197</v>
      </c>
    </row>
    <row r="120" spans="1:13" x14ac:dyDescent="0.2">
      <c r="A120" s="28">
        <v>331</v>
      </c>
      <c r="B120" s="29" t="s">
        <v>134</v>
      </c>
      <c r="E120" s="30" t="str">
        <f t="shared" si="2"/>
        <v>Horkus</v>
      </c>
      <c r="F120" s="37" t="s">
        <v>126</v>
      </c>
      <c r="G120" s="30" t="s">
        <v>126</v>
      </c>
      <c r="L120" s="17" t="s">
        <v>197</v>
      </c>
      <c r="M120" s="30" t="s">
        <v>197</v>
      </c>
    </row>
    <row r="121" spans="1:13" x14ac:dyDescent="0.2">
      <c r="A121" s="28">
        <v>19</v>
      </c>
      <c r="B121" s="29" t="s">
        <v>116</v>
      </c>
      <c r="E121" s="30" t="str">
        <f t="shared" si="2"/>
        <v>Morkus</v>
      </c>
      <c r="F121" s="31" t="s">
        <v>126</v>
      </c>
      <c r="G121" s="30" t="s">
        <v>126</v>
      </c>
      <c r="I121" s="30" t="s">
        <v>7</v>
      </c>
      <c r="J121" s="30" t="s">
        <v>12</v>
      </c>
      <c r="L121" s="17" t="s">
        <v>197</v>
      </c>
      <c r="M121" s="30" t="s">
        <v>197</v>
      </c>
    </row>
    <row r="122" spans="1:13" x14ac:dyDescent="0.2">
      <c r="A122" s="28">
        <v>72</v>
      </c>
      <c r="B122" s="29" t="s">
        <v>422</v>
      </c>
      <c r="E122" s="30" t="str">
        <f t="shared" si="2"/>
        <v>Outlaw</v>
      </c>
      <c r="F122" s="31" t="s">
        <v>201</v>
      </c>
      <c r="G122" s="30" t="s">
        <v>44</v>
      </c>
      <c r="I122" s="30" t="s">
        <v>41</v>
      </c>
      <c r="J122" s="30" t="s">
        <v>201</v>
      </c>
      <c r="L122" s="30" t="s">
        <v>46</v>
      </c>
    </row>
    <row r="123" spans="1:13" x14ac:dyDescent="0.2">
      <c r="A123" s="28">
        <v>78</v>
      </c>
      <c r="B123" s="36" t="s">
        <v>423</v>
      </c>
      <c r="C123" s="30" t="s">
        <v>792</v>
      </c>
      <c r="D123" s="30" t="s">
        <v>257</v>
      </c>
      <c r="E123" s="30" t="str">
        <f t="shared" si="2"/>
        <v>Dux**</v>
      </c>
      <c r="F123" s="31" t="s">
        <v>46</v>
      </c>
      <c r="G123" s="30" t="s">
        <v>46</v>
      </c>
      <c r="I123" s="30" t="s">
        <v>41</v>
      </c>
      <c r="J123" s="30" t="s">
        <v>46</v>
      </c>
      <c r="L123" s="30" t="s">
        <v>46</v>
      </c>
    </row>
    <row r="124" spans="1:13" x14ac:dyDescent="0.2">
      <c r="A124" s="28">
        <v>179</v>
      </c>
      <c r="B124" s="29" t="s">
        <v>424</v>
      </c>
      <c r="E124" s="30" t="str">
        <f t="shared" si="2"/>
        <v>Misguided</v>
      </c>
      <c r="F124" s="37" t="s">
        <v>425</v>
      </c>
      <c r="G124" s="30" t="s">
        <v>46</v>
      </c>
      <c r="L124" s="30" t="s">
        <v>46</v>
      </c>
    </row>
    <row r="125" spans="1:13" x14ac:dyDescent="0.2">
      <c r="A125" s="28">
        <v>241</v>
      </c>
      <c r="B125" s="29" t="s">
        <v>426</v>
      </c>
      <c r="C125" s="30" t="s">
        <v>427</v>
      </c>
      <c r="E125" s="30" t="str">
        <f t="shared" si="2"/>
        <v>Deckiller</v>
      </c>
      <c r="F125" s="37" t="s">
        <v>46</v>
      </c>
      <c r="G125" s="30" t="s">
        <v>46</v>
      </c>
      <c r="L125" s="30" t="s">
        <v>46</v>
      </c>
    </row>
    <row r="126" spans="1:13" x14ac:dyDescent="0.2">
      <c r="A126" s="28">
        <v>97</v>
      </c>
      <c r="B126" s="29" t="s">
        <v>428</v>
      </c>
      <c r="C126" s="30" t="s">
        <v>842</v>
      </c>
      <c r="E126" s="30" t="str">
        <f t="shared" si="2"/>
        <v>Grouper</v>
      </c>
      <c r="F126" s="37" t="s">
        <v>429</v>
      </c>
      <c r="G126" s="30" t="s">
        <v>429</v>
      </c>
      <c r="I126" s="30" t="s">
        <v>85</v>
      </c>
      <c r="J126" s="30" t="s">
        <v>87</v>
      </c>
      <c r="L126" s="30" t="s">
        <v>87</v>
      </c>
    </row>
    <row r="127" spans="1:13" x14ac:dyDescent="0.2">
      <c r="A127" s="28">
        <v>100</v>
      </c>
      <c r="B127" s="29" t="s">
        <v>430</v>
      </c>
      <c r="C127" s="30" t="s">
        <v>793</v>
      </c>
      <c r="E127" s="30" t="str">
        <f t="shared" si="2"/>
        <v>Shoalfish</v>
      </c>
      <c r="F127" s="37" t="s">
        <v>431</v>
      </c>
      <c r="G127" s="30" t="s">
        <v>431</v>
      </c>
      <c r="I127" s="30" t="s">
        <v>85</v>
      </c>
      <c r="J127" s="30" t="s">
        <v>431</v>
      </c>
      <c r="L127" s="30" t="s">
        <v>87</v>
      </c>
    </row>
    <row r="128" spans="1:13" x14ac:dyDescent="0.2">
      <c r="A128" s="28">
        <v>126</v>
      </c>
      <c r="B128" s="29" t="s">
        <v>432</v>
      </c>
      <c r="E128" s="30" t="str">
        <f t="shared" si="2"/>
        <v>Cavefish</v>
      </c>
      <c r="F128" s="37" t="s">
        <v>429</v>
      </c>
      <c r="G128" s="30" t="s">
        <v>429</v>
      </c>
      <c r="L128" s="30" t="s">
        <v>87</v>
      </c>
    </row>
    <row r="129" spans="1:13" x14ac:dyDescent="0.2">
      <c r="A129" s="28">
        <v>129</v>
      </c>
      <c r="B129" s="29" t="s">
        <v>433</v>
      </c>
      <c r="C129" s="30" t="s">
        <v>794</v>
      </c>
      <c r="E129" s="30" t="str">
        <f t="shared" si="2"/>
        <v>Mudskip</v>
      </c>
      <c r="F129" s="37" t="s">
        <v>431</v>
      </c>
      <c r="G129" s="30" t="s">
        <v>431</v>
      </c>
      <c r="L129" s="17" t="s">
        <v>87</v>
      </c>
      <c r="M129" s="30" t="s">
        <v>278</v>
      </c>
    </row>
    <row r="130" spans="1:13" x14ac:dyDescent="0.2">
      <c r="A130" s="28">
        <v>160</v>
      </c>
      <c r="B130" s="29" t="s">
        <v>434</v>
      </c>
      <c r="E130" s="30" t="str">
        <f t="shared" ref="E130:E193" si="4">IF(ISBLANK(C130), B130,C130) &amp; D130</f>
        <v>Ranha</v>
      </c>
      <c r="F130" s="37" t="s">
        <v>429</v>
      </c>
      <c r="G130" s="30" t="s">
        <v>429</v>
      </c>
      <c r="L130" s="30" t="s">
        <v>87</v>
      </c>
    </row>
    <row r="131" spans="1:13" x14ac:dyDescent="0.2">
      <c r="A131" s="28">
        <v>163</v>
      </c>
      <c r="B131" s="29" t="s">
        <v>435</v>
      </c>
      <c r="C131" s="30" t="s">
        <v>795</v>
      </c>
      <c r="E131" s="30" t="str">
        <f t="shared" si="4"/>
        <v>Gill</v>
      </c>
      <c r="F131" s="37" t="s">
        <v>431</v>
      </c>
      <c r="G131" s="30" t="s">
        <v>431</v>
      </c>
      <c r="L131" s="17" t="s">
        <v>87</v>
      </c>
    </row>
    <row r="132" spans="1:13" x14ac:dyDescent="0.2">
      <c r="A132" s="28">
        <v>309</v>
      </c>
      <c r="B132" s="29" t="s">
        <v>436</v>
      </c>
      <c r="E132" s="30" t="str">
        <f t="shared" si="4"/>
        <v>Seabiscuit</v>
      </c>
      <c r="F132" s="37" t="s">
        <v>431</v>
      </c>
      <c r="G132" s="30" t="s">
        <v>431</v>
      </c>
      <c r="L132" s="17" t="s">
        <v>87</v>
      </c>
    </row>
    <row r="133" spans="1:13" x14ac:dyDescent="0.2">
      <c r="A133" s="28">
        <v>311</v>
      </c>
      <c r="B133" s="29" t="s">
        <v>437</v>
      </c>
      <c r="E133" s="30" t="str">
        <f t="shared" si="4"/>
        <v>Terrorfish</v>
      </c>
      <c r="F133" s="37" t="s">
        <v>429</v>
      </c>
      <c r="G133" s="30" t="s">
        <v>429</v>
      </c>
      <c r="L133" s="30" t="s">
        <v>87</v>
      </c>
    </row>
    <row r="134" spans="1:13" x14ac:dyDescent="0.2">
      <c r="A134" s="28">
        <v>14</v>
      </c>
      <c r="B134" s="29" t="s">
        <v>438</v>
      </c>
      <c r="E134" s="30" t="str">
        <f t="shared" si="4"/>
        <v>Vamplant</v>
      </c>
      <c r="F134" s="31" t="s">
        <v>70</v>
      </c>
      <c r="G134" s="30" t="s">
        <v>202</v>
      </c>
      <c r="I134" s="30" t="s">
        <v>70</v>
      </c>
      <c r="J134" s="30" t="s">
        <v>10</v>
      </c>
      <c r="K134" s="30" t="s">
        <v>439</v>
      </c>
      <c r="L134" s="30" t="s">
        <v>71</v>
      </c>
    </row>
    <row r="135" spans="1:13" x14ac:dyDescent="0.2">
      <c r="A135" s="28">
        <v>108</v>
      </c>
      <c r="B135" s="29" t="s">
        <v>440</v>
      </c>
      <c r="E135" s="30" t="str">
        <f t="shared" si="4"/>
        <v>Toxiclily</v>
      </c>
      <c r="F135" s="37" t="s">
        <v>71</v>
      </c>
      <c r="G135" s="30" t="s">
        <v>71</v>
      </c>
      <c r="I135" s="30" t="s">
        <v>70</v>
      </c>
      <c r="J135" s="30" t="s">
        <v>10</v>
      </c>
      <c r="L135" s="30" t="s">
        <v>71</v>
      </c>
    </row>
    <row r="136" spans="1:13" x14ac:dyDescent="0.2">
      <c r="A136" s="28">
        <v>109</v>
      </c>
      <c r="B136" s="29" t="s">
        <v>441</v>
      </c>
      <c r="E136" s="30" t="str">
        <f t="shared" si="4"/>
        <v>Virulily</v>
      </c>
      <c r="F136" s="37" t="s">
        <v>71</v>
      </c>
      <c r="G136" s="30" t="s">
        <v>71</v>
      </c>
      <c r="L136" s="30" t="s">
        <v>71</v>
      </c>
    </row>
    <row r="137" spans="1:13" x14ac:dyDescent="0.2">
      <c r="A137" s="28">
        <v>112</v>
      </c>
      <c r="B137" s="29" t="s">
        <v>442</v>
      </c>
      <c r="E137" s="30" t="str">
        <f t="shared" si="4"/>
        <v>Bactalily</v>
      </c>
      <c r="F137" s="37" t="s">
        <v>71</v>
      </c>
      <c r="G137" s="30" t="s">
        <v>71</v>
      </c>
      <c r="L137" s="30" t="s">
        <v>71</v>
      </c>
    </row>
    <row r="138" spans="1:13" x14ac:dyDescent="0.2">
      <c r="A138" s="28">
        <v>151</v>
      </c>
      <c r="B138" s="29" t="s">
        <v>443</v>
      </c>
      <c r="E138" s="30" t="str">
        <f t="shared" si="4"/>
        <v>Thornicus</v>
      </c>
      <c r="F138" s="37" t="s">
        <v>70</v>
      </c>
      <c r="G138" s="30" t="s">
        <v>202</v>
      </c>
      <c r="L138" s="30" t="s">
        <v>71</v>
      </c>
    </row>
    <row r="139" spans="1:13" x14ac:dyDescent="0.2">
      <c r="A139" s="28">
        <v>232</v>
      </c>
      <c r="B139" s="29" t="s">
        <v>444</v>
      </c>
      <c r="E139" s="30" t="str">
        <f t="shared" si="4"/>
        <v>Seaflower</v>
      </c>
      <c r="F139" s="37" t="s">
        <v>71</v>
      </c>
      <c r="G139" s="30" t="s">
        <v>71</v>
      </c>
      <c r="L139" s="30" t="s">
        <v>71</v>
      </c>
    </row>
    <row r="140" spans="1:13" x14ac:dyDescent="0.2">
      <c r="A140" s="28">
        <v>346</v>
      </c>
      <c r="B140" s="29" t="s">
        <v>445</v>
      </c>
      <c r="E140" s="30" t="str">
        <f t="shared" si="4"/>
        <v>Herb</v>
      </c>
      <c r="F140" s="37" t="s">
        <v>71</v>
      </c>
      <c r="G140" s="30" t="s">
        <v>71</v>
      </c>
      <c r="L140" s="30" t="s">
        <v>71</v>
      </c>
    </row>
    <row r="141" spans="1:13" x14ac:dyDescent="0.2">
      <c r="A141" s="28">
        <v>347</v>
      </c>
      <c r="B141" s="29" t="s">
        <v>446</v>
      </c>
      <c r="E141" s="30" t="str">
        <f t="shared" si="4"/>
        <v>Sprout</v>
      </c>
      <c r="F141" s="37" t="s">
        <v>71</v>
      </c>
      <c r="G141" s="30" t="s">
        <v>71</v>
      </c>
      <c r="L141" s="30" t="s">
        <v>71</v>
      </c>
    </row>
    <row r="142" spans="1:13" x14ac:dyDescent="0.2">
      <c r="A142" s="28">
        <v>348</v>
      </c>
      <c r="B142" s="29" t="s">
        <v>71</v>
      </c>
      <c r="C142" s="30" t="s">
        <v>796</v>
      </c>
      <c r="E142" s="30" t="str">
        <f t="shared" si="4"/>
        <v>Special Herb</v>
      </c>
      <c r="F142" s="37" t="s">
        <v>71</v>
      </c>
      <c r="G142" s="30" t="s">
        <v>71</v>
      </c>
      <c r="L142" s="30" t="s">
        <v>71</v>
      </c>
    </row>
    <row r="143" spans="1:13" x14ac:dyDescent="0.2">
      <c r="A143" s="28">
        <v>46</v>
      </c>
      <c r="B143" s="29" t="s">
        <v>447</v>
      </c>
      <c r="E143" s="30" t="str">
        <f t="shared" si="4"/>
        <v>Blattaria</v>
      </c>
      <c r="F143" s="31" t="s">
        <v>18</v>
      </c>
      <c r="G143" s="30" t="s">
        <v>448</v>
      </c>
      <c r="I143" s="30" t="s">
        <v>33</v>
      </c>
      <c r="J143" s="30" t="s">
        <v>12</v>
      </c>
      <c r="L143" s="30" t="s">
        <v>33</v>
      </c>
    </row>
    <row r="144" spans="1:13" x14ac:dyDescent="0.2">
      <c r="A144" s="28">
        <v>51</v>
      </c>
      <c r="B144" s="29" t="s">
        <v>449</v>
      </c>
      <c r="C144" s="30" t="s">
        <v>450</v>
      </c>
      <c r="E144" s="30" t="str">
        <f t="shared" si="4"/>
        <v>Blattoptera</v>
      </c>
      <c r="F144" s="31" t="s">
        <v>18</v>
      </c>
      <c r="G144" s="30" t="s">
        <v>448</v>
      </c>
      <c r="L144" s="30" t="s">
        <v>33</v>
      </c>
    </row>
    <row r="145" spans="1:12" x14ac:dyDescent="0.2">
      <c r="A145" s="28">
        <v>62</v>
      </c>
      <c r="B145" s="29" t="s">
        <v>451</v>
      </c>
      <c r="E145" s="30" t="str">
        <f t="shared" si="4"/>
        <v>Ensifera</v>
      </c>
      <c r="F145" s="31" t="s">
        <v>18</v>
      </c>
      <c r="G145" s="30" t="s">
        <v>448</v>
      </c>
      <c r="L145" s="30" t="s">
        <v>33</v>
      </c>
    </row>
    <row r="146" spans="1:12" x14ac:dyDescent="0.2">
      <c r="A146" s="28">
        <v>69</v>
      </c>
      <c r="B146" s="29" t="s">
        <v>452</v>
      </c>
      <c r="C146" s="30" t="s">
        <v>453</v>
      </c>
      <c r="E146" s="30" t="str">
        <f t="shared" si="4"/>
        <v>Gianptera</v>
      </c>
      <c r="F146" s="31" t="s">
        <v>18</v>
      </c>
      <c r="G146" s="30" t="s">
        <v>448</v>
      </c>
      <c r="L146" s="30" t="s">
        <v>33</v>
      </c>
    </row>
    <row r="147" spans="1:12" x14ac:dyDescent="0.2">
      <c r="A147" s="28">
        <v>171</v>
      </c>
      <c r="B147" s="29" t="s">
        <v>454</v>
      </c>
      <c r="E147" s="30" t="str">
        <f t="shared" si="4"/>
        <v>Bossquito</v>
      </c>
      <c r="F147" s="37" t="s">
        <v>455</v>
      </c>
      <c r="G147" s="30" t="s">
        <v>448</v>
      </c>
      <c r="L147" s="30" t="s">
        <v>33</v>
      </c>
    </row>
    <row r="148" spans="1:12" x14ac:dyDescent="0.2">
      <c r="A148" s="28">
        <v>274</v>
      </c>
      <c r="B148" s="29" t="s">
        <v>456</v>
      </c>
      <c r="E148" s="30" t="str">
        <f t="shared" si="4"/>
        <v>Neuromoth</v>
      </c>
      <c r="F148" s="37" t="s">
        <v>457</v>
      </c>
      <c r="G148" s="30" t="s">
        <v>448</v>
      </c>
      <c r="L148" s="30" t="s">
        <v>33</v>
      </c>
    </row>
    <row r="149" spans="1:12" x14ac:dyDescent="0.2">
      <c r="A149" s="28">
        <v>13</v>
      </c>
      <c r="B149" s="29" t="s">
        <v>458</v>
      </c>
      <c r="E149" s="30" t="str">
        <f t="shared" si="4"/>
        <v>Sparkle</v>
      </c>
      <c r="F149" s="31" t="s">
        <v>459</v>
      </c>
      <c r="G149" s="30" t="s">
        <v>35</v>
      </c>
      <c r="I149" s="30" t="s">
        <v>36</v>
      </c>
      <c r="J149" s="30" t="s">
        <v>8</v>
      </c>
      <c r="K149" s="30" t="s">
        <v>460</v>
      </c>
      <c r="L149" s="30" t="s">
        <v>35</v>
      </c>
    </row>
    <row r="150" spans="1:12" x14ac:dyDescent="0.2">
      <c r="A150" s="28">
        <v>21</v>
      </c>
      <c r="B150" s="29" t="s">
        <v>461</v>
      </c>
      <c r="C150" s="30" t="s">
        <v>462</v>
      </c>
      <c r="E150" s="30" t="str">
        <f t="shared" si="4"/>
        <v>Sentient Fog</v>
      </c>
      <c r="F150" s="31" t="s">
        <v>459</v>
      </c>
      <c r="G150" s="30" t="s">
        <v>35</v>
      </c>
      <c r="L150" s="30" t="s">
        <v>35</v>
      </c>
    </row>
    <row r="151" spans="1:12" x14ac:dyDescent="0.2">
      <c r="A151" s="28">
        <v>121</v>
      </c>
      <c r="B151" s="29" t="s">
        <v>463</v>
      </c>
      <c r="E151" s="30" t="str">
        <f t="shared" si="4"/>
        <v>Spark</v>
      </c>
      <c r="F151" s="31" t="s">
        <v>459</v>
      </c>
      <c r="G151" s="30" t="s">
        <v>35</v>
      </c>
      <c r="L151" s="30" t="s">
        <v>35</v>
      </c>
    </row>
    <row r="152" spans="1:12" x14ac:dyDescent="0.2">
      <c r="A152" s="28">
        <v>222</v>
      </c>
      <c r="B152" s="29" t="s">
        <v>464</v>
      </c>
      <c r="E152" s="30" t="str">
        <f t="shared" si="4"/>
        <v>Frostcloud</v>
      </c>
      <c r="F152" s="37" t="s">
        <v>459</v>
      </c>
      <c r="G152" s="30" t="s">
        <v>35</v>
      </c>
      <c r="L152" s="30" t="s">
        <v>35</v>
      </c>
    </row>
    <row r="153" spans="1:12" x14ac:dyDescent="0.2">
      <c r="A153" s="28">
        <v>333</v>
      </c>
      <c r="B153" s="29" t="s">
        <v>465</v>
      </c>
      <c r="E153" s="30" t="str">
        <f t="shared" si="4"/>
        <v>Peril</v>
      </c>
      <c r="F153" s="37" t="s">
        <v>459</v>
      </c>
      <c r="G153" s="30" t="s">
        <v>35</v>
      </c>
      <c r="L153" s="30" t="s">
        <v>35</v>
      </c>
    </row>
    <row r="154" spans="1:12" x14ac:dyDescent="0.2">
      <c r="A154" s="28">
        <v>28</v>
      </c>
      <c r="B154" s="29" t="s">
        <v>36</v>
      </c>
      <c r="E154" s="30" t="str">
        <f t="shared" si="4"/>
        <v>Ghost</v>
      </c>
      <c r="F154" s="31" t="s">
        <v>36</v>
      </c>
      <c r="G154" s="30" t="s">
        <v>36</v>
      </c>
      <c r="I154" s="30" t="s">
        <v>36</v>
      </c>
      <c r="J154" s="30" t="s">
        <v>10</v>
      </c>
      <c r="L154" s="30" t="s">
        <v>36</v>
      </c>
    </row>
    <row r="155" spans="1:12" x14ac:dyDescent="0.2">
      <c r="A155" s="28">
        <v>29</v>
      </c>
      <c r="B155" s="29" t="s">
        <v>466</v>
      </c>
      <c r="E155" s="30" t="str">
        <f t="shared" si="4"/>
        <v>Spectre</v>
      </c>
      <c r="F155" s="31" t="s">
        <v>36</v>
      </c>
      <c r="G155" s="30" t="s">
        <v>36</v>
      </c>
      <c r="L155" s="30" t="s">
        <v>36</v>
      </c>
    </row>
    <row r="156" spans="1:12" x14ac:dyDescent="0.2">
      <c r="A156" s="28">
        <v>55</v>
      </c>
      <c r="B156" s="38" t="s">
        <v>467</v>
      </c>
      <c r="D156" s="30" t="s">
        <v>257</v>
      </c>
      <c r="E156" s="30" t="str">
        <f t="shared" si="4"/>
        <v>Mine Ghost**</v>
      </c>
      <c r="F156" s="31" t="s">
        <v>36</v>
      </c>
      <c r="G156" s="30" t="s">
        <v>36</v>
      </c>
      <c r="L156" s="30" t="s">
        <v>36</v>
      </c>
    </row>
    <row r="157" spans="1:12" x14ac:dyDescent="0.2">
      <c r="A157" s="28">
        <v>122</v>
      </c>
      <c r="B157" s="29" t="s">
        <v>468</v>
      </c>
      <c r="E157" s="30" t="str">
        <f t="shared" si="4"/>
        <v>Burning Soul</v>
      </c>
      <c r="F157" s="37" t="s">
        <v>469</v>
      </c>
      <c r="G157" s="30" t="s">
        <v>36</v>
      </c>
      <c r="L157" s="30" t="s">
        <v>36</v>
      </c>
    </row>
    <row r="158" spans="1:12" x14ac:dyDescent="0.2">
      <c r="A158" s="28">
        <v>177</v>
      </c>
      <c r="B158" s="29" t="s">
        <v>470</v>
      </c>
      <c r="E158" s="30" t="str">
        <f t="shared" si="4"/>
        <v>Lost Soul</v>
      </c>
      <c r="F158" s="37" t="s">
        <v>469</v>
      </c>
      <c r="G158" s="30" t="s">
        <v>36</v>
      </c>
      <c r="L158" s="30" t="s">
        <v>36</v>
      </c>
    </row>
    <row r="159" spans="1:12" x14ac:dyDescent="0.2">
      <c r="A159" s="28">
        <v>197</v>
      </c>
      <c r="B159" s="29" t="s">
        <v>471</v>
      </c>
      <c r="E159" s="30" t="str">
        <f t="shared" si="4"/>
        <v>Phantom</v>
      </c>
      <c r="F159" s="37" t="s">
        <v>36</v>
      </c>
      <c r="G159" s="30" t="s">
        <v>36</v>
      </c>
      <c r="L159" s="30" t="s">
        <v>36</v>
      </c>
    </row>
    <row r="160" spans="1:12" x14ac:dyDescent="0.2">
      <c r="A160" s="28">
        <v>208</v>
      </c>
      <c r="B160" s="29" t="s">
        <v>472</v>
      </c>
      <c r="E160" s="30" t="str">
        <f t="shared" si="4"/>
        <v>Shade</v>
      </c>
      <c r="F160" s="37" t="s">
        <v>36</v>
      </c>
      <c r="G160" s="30" t="s">
        <v>36</v>
      </c>
      <c r="L160" s="30" t="s">
        <v>36</v>
      </c>
    </row>
    <row r="161" spans="1:13" x14ac:dyDescent="0.2">
      <c r="A161" s="28">
        <v>253</v>
      </c>
      <c r="B161" s="29" t="s">
        <v>473</v>
      </c>
      <c r="E161" s="30" t="str">
        <f t="shared" si="4"/>
        <v>Poltergeist</v>
      </c>
      <c r="F161" s="37" t="s">
        <v>36</v>
      </c>
      <c r="G161" s="30" t="s">
        <v>36</v>
      </c>
      <c r="L161" s="30" t="s">
        <v>36</v>
      </c>
    </row>
    <row r="162" spans="1:13" x14ac:dyDescent="0.2">
      <c r="A162" s="28">
        <v>362</v>
      </c>
      <c r="B162" s="29" t="s">
        <v>474</v>
      </c>
      <c r="E162" s="30" t="str">
        <f t="shared" si="4"/>
        <v>Phantasm</v>
      </c>
      <c r="F162" s="37" t="s">
        <v>36</v>
      </c>
      <c r="G162" s="30" t="s">
        <v>36</v>
      </c>
      <c r="L162" s="30" t="s">
        <v>36</v>
      </c>
    </row>
    <row r="163" spans="1:13" x14ac:dyDescent="0.2">
      <c r="A163" s="28">
        <v>47</v>
      </c>
      <c r="B163" s="29" t="s">
        <v>475</v>
      </c>
      <c r="E163" s="30" t="str">
        <f t="shared" si="4"/>
        <v>Shadowgigas</v>
      </c>
      <c r="F163" s="31" t="s">
        <v>39</v>
      </c>
      <c r="G163" s="30" t="s">
        <v>39</v>
      </c>
      <c r="I163" s="30" t="s">
        <v>37</v>
      </c>
      <c r="J163" s="30" t="s">
        <v>12</v>
      </c>
      <c r="K163" s="30" t="s">
        <v>476</v>
      </c>
      <c r="L163" s="30" t="s">
        <v>39</v>
      </c>
    </row>
    <row r="164" spans="1:13" x14ac:dyDescent="0.2">
      <c r="A164" s="28">
        <v>53</v>
      </c>
      <c r="B164" s="29" t="s">
        <v>477</v>
      </c>
      <c r="E164" s="30" t="str">
        <f t="shared" si="4"/>
        <v>Gigas</v>
      </c>
      <c r="F164" s="31" t="s">
        <v>39</v>
      </c>
      <c r="G164" s="30" t="s">
        <v>39</v>
      </c>
      <c r="L164" s="30" t="s">
        <v>39</v>
      </c>
    </row>
    <row r="165" spans="1:13" x14ac:dyDescent="0.2">
      <c r="A165" s="28">
        <v>181</v>
      </c>
      <c r="B165" s="29" t="s">
        <v>39</v>
      </c>
      <c r="C165" s="30" t="s">
        <v>478</v>
      </c>
      <c r="E165" s="30" t="str">
        <f t="shared" si="4"/>
        <v>Gigantes</v>
      </c>
      <c r="F165" s="37" t="s">
        <v>39</v>
      </c>
      <c r="G165" s="30" t="s">
        <v>39</v>
      </c>
      <c r="L165" s="30" t="s">
        <v>39</v>
      </c>
    </row>
    <row r="166" spans="1:13" x14ac:dyDescent="0.2">
      <c r="A166" s="28">
        <v>186</v>
      </c>
      <c r="B166" s="36" t="s">
        <v>39</v>
      </c>
      <c r="C166" s="30" t="s">
        <v>478</v>
      </c>
      <c r="D166" s="30" t="s">
        <v>294</v>
      </c>
      <c r="E166" s="30" t="str">
        <f t="shared" si="4"/>
        <v>Gigantes*</v>
      </c>
      <c r="F166" s="37" t="s">
        <v>295</v>
      </c>
      <c r="G166" s="30" t="s">
        <v>479</v>
      </c>
      <c r="L166" s="30" t="s">
        <v>39</v>
      </c>
      <c r="M166" s="30" t="s">
        <v>480</v>
      </c>
    </row>
    <row r="167" spans="1:13" x14ac:dyDescent="0.2">
      <c r="A167" s="28">
        <v>294</v>
      </c>
      <c r="B167" s="29" t="s">
        <v>481</v>
      </c>
      <c r="E167" s="30" t="str">
        <f t="shared" si="4"/>
        <v>Frost Gigas</v>
      </c>
      <c r="F167" s="37" t="s">
        <v>39</v>
      </c>
      <c r="G167" s="30" t="s">
        <v>39</v>
      </c>
      <c r="L167" s="30" t="s">
        <v>39</v>
      </c>
    </row>
    <row r="168" spans="1:13" x14ac:dyDescent="0.2">
      <c r="A168" s="28">
        <v>341</v>
      </c>
      <c r="B168" s="29" t="s">
        <v>482</v>
      </c>
      <c r="E168" s="30" t="str">
        <f t="shared" si="4"/>
        <v>Brute</v>
      </c>
      <c r="F168" s="37" t="s">
        <v>39</v>
      </c>
      <c r="G168" s="30" t="s">
        <v>39</v>
      </c>
      <c r="L168" s="30" t="s">
        <v>39</v>
      </c>
    </row>
    <row r="169" spans="1:13" x14ac:dyDescent="0.2">
      <c r="A169" s="28">
        <v>349</v>
      </c>
      <c r="B169" s="29" t="s">
        <v>483</v>
      </c>
      <c r="E169" s="30" t="str">
        <f t="shared" si="4"/>
        <v>Ogre</v>
      </c>
      <c r="F169" s="37" t="s">
        <v>39</v>
      </c>
      <c r="G169" s="30" t="s">
        <v>39</v>
      </c>
      <c r="L169" s="30" t="s">
        <v>39</v>
      </c>
    </row>
    <row r="170" spans="1:13" x14ac:dyDescent="0.2">
      <c r="A170" s="28">
        <v>359</v>
      </c>
      <c r="B170" s="36" t="s">
        <v>484</v>
      </c>
      <c r="D170" s="30" t="s">
        <v>257</v>
      </c>
      <c r="E170" s="30" t="str">
        <f t="shared" si="4"/>
        <v>Urok**</v>
      </c>
      <c r="F170" s="37" t="s">
        <v>485</v>
      </c>
      <c r="G170" s="30" t="s">
        <v>484</v>
      </c>
      <c r="I170" s="30" t="s">
        <v>21</v>
      </c>
      <c r="J170" s="30" t="s">
        <v>52</v>
      </c>
      <c r="L170" s="17" t="s">
        <v>39</v>
      </c>
    </row>
    <row r="171" spans="1:13" x14ac:dyDescent="0.2">
      <c r="A171" s="28">
        <v>18</v>
      </c>
      <c r="B171" s="29" t="s">
        <v>486</v>
      </c>
      <c r="C171" s="30" t="s">
        <v>37</v>
      </c>
      <c r="E171" s="30" t="str">
        <f t="shared" si="4"/>
        <v>Goblin</v>
      </c>
      <c r="F171" s="31" t="s">
        <v>412</v>
      </c>
      <c r="G171" s="30" t="s">
        <v>37</v>
      </c>
      <c r="I171" s="30" t="s">
        <v>37</v>
      </c>
      <c r="J171" s="30" t="s">
        <v>8</v>
      </c>
      <c r="L171" s="30" t="s">
        <v>37</v>
      </c>
    </row>
    <row r="172" spans="1:13" x14ac:dyDescent="0.2">
      <c r="A172" s="28">
        <v>39</v>
      </c>
      <c r="B172" s="29" t="s">
        <v>487</v>
      </c>
      <c r="E172" s="30" t="str">
        <f t="shared" si="4"/>
        <v>Miscreant</v>
      </c>
      <c r="F172" s="31" t="s">
        <v>488</v>
      </c>
      <c r="G172" s="30" t="s">
        <v>37</v>
      </c>
      <c r="L172" s="30" t="s">
        <v>37</v>
      </c>
    </row>
    <row r="173" spans="1:13" x14ac:dyDescent="0.2">
      <c r="A173" s="28">
        <v>42</v>
      </c>
      <c r="B173" s="29" t="s">
        <v>489</v>
      </c>
      <c r="C173" s="30" t="s">
        <v>798</v>
      </c>
      <c r="E173" s="30" t="str">
        <f t="shared" si="4"/>
        <v>Pilferer</v>
      </c>
      <c r="F173" s="31" t="s">
        <v>412</v>
      </c>
      <c r="G173" s="30" t="s">
        <v>37</v>
      </c>
      <c r="L173" s="30" t="s">
        <v>37</v>
      </c>
    </row>
    <row r="174" spans="1:13" x14ac:dyDescent="0.2">
      <c r="A174" s="28">
        <v>43</v>
      </c>
      <c r="B174" s="29" t="s">
        <v>491</v>
      </c>
      <c r="E174" s="30" t="str">
        <f t="shared" si="4"/>
        <v>Mischiever</v>
      </c>
      <c r="F174" s="31" t="s">
        <v>488</v>
      </c>
      <c r="G174" s="30" t="s">
        <v>37</v>
      </c>
      <c r="L174" s="30" t="s">
        <v>37</v>
      </c>
    </row>
    <row r="175" spans="1:13" x14ac:dyDescent="0.2">
      <c r="A175" s="28">
        <v>60</v>
      </c>
      <c r="B175" s="29" t="s">
        <v>492</v>
      </c>
      <c r="C175" s="30" t="s">
        <v>797</v>
      </c>
      <c r="E175" s="30" t="str">
        <f t="shared" si="4"/>
        <v>Misapropos</v>
      </c>
      <c r="F175" s="31" t="s">
        <v>488</v>
      </c>
      <c r="G175" s="30" t="s">
        <v>37</v>
      </c>
      <c r="L175" s="30" t="s">
        <v>37</v>
      </c>
    </row>
    <row r="176" spans="1:13" x14ac:dyDescent="0.2">
      <c r="A176" s="28">
        <v>173</v>
      </c>
      <c r="B176" s="29" t="s">
        <v>493</v>
      </c>
      <c r="C176" s="30" t="s">
        <v>799</v>
      </c>
      <c r="E176" s="30" t="str">
        <f t="shared" si="4"/>
        <v>Trapper</v>
      </c>
      <c r="F176" s="37" t="s">
        <v>493</v>
      </c>
      <c r="G176" s="30" t="s">
        <v>37</v>
      </c>
      <c r="L176" s="30" t="s">
        <v>37</v>
      </c>
    </row>
    <row r="177" spans="1:13" x14ac:dyDescent="0.2">
      <c r="A177" s="28">
        <v>245</v>
      </c>
      <c r="B177" s="29" t="s">
        <v>494</v>
      </c>
      <c r="C177" s="30" t="s">
        <v>828</v>
      </c>
      <c r="E177" s="30" t="str">
        <f t="shared" si="4"/>
        <v>Gnome</v>
      </c>
      <c r="F177" s="37" t="s">
        <v>412</v>
      </c>
      <c r="G177" s="30" t="s">
        <v>37</v>
      </c>
      <c r="L177" s="30" t="s">
        <v>37</v>
      </c>
    </row>
    <row r="178" spans="1:13" x14ac:dyDescent="0.2">
      <c r="A178" s="28">
        <v>330</v>
      </c>
      <c r="B178" s="29" t="s">
        <v>495</v>
      </c>
      <c r="C178" s="30" t="s">
        <v>496</v>
      </c>
      <c r="E178" s="30" t="str">
        <f t="shared" si="4"/>
        <v>Tinker</v>
      </c>
      <c r="F178" s="37" t="s">
        <v>412</v>
      </c>
      <c r="G178" s="30" t="s">
        <v>37</v>
      </c>
      <c r="L178" s="30" t="s">
        <v>37</v>
      </c>
    </row>
    <row r="179" spans="1:13" x14ac:dyDescent="0.2">
      <c r="A179" s="28">
        <v>15</v>
      </c>
      <c r="B179" s="29" t="s">
        <v>497</v>
      </c>
      <c r="C179" s="30" t="s">
        <v>498</v>
      </c>
      <c r="E179" s="30" t="str">
        <f t="shared" si="4"/>
        <v>Raptor</v>
      </c>
      <c r="F179" s="31" t="s">
        <v>497</v>
      </c>
      <c r="G179" s="30" t="s">
        <v>16</v>
      </c>
      <c r="I179" s="30" t="s">
        <v>15</v>
      </c>
      <c r="J179" s="30" t="s">
        <v>12</v>
      </c>
      <c r="L179" s="30" t="s">
        <v>16</v>
      </c>
    </row>
    <row r="180" spans="1:13" x14ac:dyDescent="0.2">
      <c r="A180" s="28">
        <v>150</v>
      </c>
      <c r="B180" s="29" t="s">
        <v>16</v>
      </c>
      <c r="E180" s="30" t="str">
        <f t="shared" si="4"/>
        <v>Hawk</v>
      </c>
      <c r="F180" s="37" t="s">
        <v>16</v>
      </c>
      <c r="G180" s="30" t="s">
        <v>16</v>
      </c>
      <c r="L180" s="30" t="s">
        <v>16</v>
      </c>
    </row>
    <row r="181" spans="1:13" x14ac:dyDescent="0.2">
      <c r="A181" s="28">
        <v>180</v>
      </c>
      <c r="B181" s="29" t="s">
        <v>499</v>
      </c>
      <c r="E181" s="30" t="str">
        <f t="shared" si="4"/>
        <v>Scavenger</v>
      </c>
      <c r="F181" s="37" t="s">
        <v>497</v>
      </c>
      <c r="G181" s="30" t="s">
        <v>16</v>
      </c>
      <c r="L181" s="30" t="s">
        <v>16</v>
      </c>
    </row>
    <row r="182" spans="1:13" x14ac:dyDescent="0.2">
      <c r="A182" s="28">
        <v>185</v>
      </c>
      <c r="B182" s="36" t="s">
        <v>499</v>
      </c>
      <c r="D182" s="30" t="s">
        <v>294</v>
      </c>
      <c r="E182" s="30" t="str">
        <f t="shared" si="4"/>
        <v>Scavenger*</v>
      </c>
      <c r="F182" s="37" t="s">
        <v>295</v>
      </c>
      <c r="G182" s="30" t="s">
        <v>500</v>
      </c>
      <c r="L182" s="30" t="s">
        <v>16</v>
      </c>
      <c r="M182" s="30" t="s">
        <v>480</v>
      </c>
    </row>
    <row r="183" spans="1:13" x14ac:dyDescent="0.2">
      <c r="A183" s="28">
        <v>225</v>
      </c>
      <c r="B183" s="29" t="s">
        <v>501</v>
      </c>
      <c r="E183" s="30" t="str">
        <f t="shared" si="4"/>
        <v>Snowbird</v>
      </c>
      <c r="F183" s="37" t="s">
        <v>16</v>
      </c>
      <c r="G183" s="30" t="s">
        <v>16</v>
      </c>
      <c r="L183" s="30" t="s">
        <v>16</v>
      </c>
    </row>
    <row r="184" spans="1:13" x14ac:dyDescent="0.2">
      <c r="A184" s="28">
        <v>342</v>
      </c>
      <c r="B184" s="29" t="s">
        <v>502</v>
      </c>
      <c r="C184" s="30" t="s">
        <v>829</v>
      </c>
      <c r="E184" s="30" t="str">
        <f t="shared" si="4"/>
        <v>Albagross</v>
      </c>
      <c r="F184" s="37" t="s">
        <v>16</v>
      </c>
      <c r="G184" s="30" t="s">
        <v>16</v>
      </c>
      <c r="L184" s="30" t="s">
        <v>16</v>
      </c>
    </row>
    <row r="185" spans="1:13" x14ac:dyDescent="0.2">
      <c r="A185" s="28">
        <v>365</v>
      </c>
      <c r="B185" s="29" t="s">
        <v>503</v>
      </c>
      <c r="C185" s="30" t="s">
        <v>801</v>
      </c>
      <c r="E185" s="30" t="str">
        <f t="shared" si="4"/>
        <v>Falcon</v>
      </c>
      <c r="F185" s="37" t="s">
        <v>372</v>
      </c>
      <c r="G185" s="30" t="s">
        <v>16</v>
      </c>
      <c r="L185" s="30" t="s">
        <v>16</v>
      </c>
    </row>
    <row r="186" spans="1:13" x14ac:dyDescent="0.2">
      <c r="A186" s="28">
        <v>374</v>
      </c>
      <c r="B186" s="29" t="s">
        <v>504</v>
      </c>
      <c r="E186" s="30" t="str">
        <f t="shared" si="4"/>
        <v>Phoenix</v>
      </c>
      <c r="F186" s="37" t="s">
        <v>16</v>
      </c>
      <c r="G186" s="30" t="s">
        <v>16</v>
      </c>
      <c r="L186" s="30" t="s">
        <v>16</v>
      </c>
    </row>
    <row r="187" spans="1:13" x14ac:dyDescent="0.2">
      <c r="A187" s="28">
        <v>80</v>
      </c>
      <c r="B187" s="36" t="s">
        <v>505</v>
      </c>
      <c r="C187" s="30" t="s">
        <v>800</v>
      </c>
      <c r="D187" s="30" t="s">
        <v>257</v>
      </c>
      <c r="E187" s="30" t="str">
        <f t="shared" si="4"/>
        <v>Galt**</v>
      </c>
      <c r="F187" s="31" t="s">
        <v>48</v>
      </c>
      <c r="G187" s="30" t="s">
        <v>48</v>
      </c>
      <c r="I187" s="30" t="s">
        <v>41</v>
      </c>
      <c r="J187" s="30" t="s">
        <v>506</v>
      </c>
      <c r="L187" s="30" t="s">
        <v>48</v>
      </c>
    </row>
    <row r="188" spans="1:13" x14ac:dyDescent="0.2">
      <c r="A188" s="28">
        <v>153</v>
      </c>
      <c r="B188" s="29" t="s">
        <v>507</v>
      </c>
      <c r="E188" s="30" t="str">
        <f t="shared" si="4"/>
        <v>Parapluie</v>
      </c>
      <c r="F188" s="37" t="s">
        <v>508</v>
      </c>
      <c r="G188" s="30" t="s">
        <v>48</v>
      </c>
      <c r="L188" s="30" t="s">
        <v>48</v>
      </c>
    </row>
    <row r="189" spans="1:13" x14ac:dyDescent="0.2">
      <c r="A189" s="28">
        <v>203</v>
      </c>
      <c r="B189" s="29" t="s">
        <v>506</v>
      </c>
      <c r="E189" s="30" t="str">
        <f t="shared" si="4"/>
        <v>Jester</v>
      </c>
      <c r="F189" s="37" t="s">
        <v>48</v>
      </c>
      <c r="G189" s="30" t="s">
        <v>48</v>
      </c>
      <c r="L189" s="30" t="s">
        <v>48</v>
      </c>
    </row>
    <row r="190" spans="1:13" x14ac:dyDescent="0.2">
      <c r="A190" s="28">
        <v>236</v>
      </c>
      <c r="B190" s="29" t="s">
        <v>509</v>
      </c>
      <c r="E190" s="30" t="str">
        <f t="shared" si="4"/>
        <v>Jokester</v>
      </c>
      <c r="F190" s="37" t="s">
        <v>48</v>
      </c>
      <c r="G190" s="30" t="s">
        <v>48</v>
      </c>
      <c r="L190" s="30" t="s">
        <v>48</v>
      </c>
    </row>
    <row r="191" spans="1:13" x14ac:dyDescent="0.2">
      <c r="A191" s="28">
        <v>264</v>
      </c>
      <c r="B191" s="29" t="s">
        <v>510</v>
      </c>
      <c r="E191" s="30" t="str">
        <f t="shared" si="4"/>
        <v>Buffoon</v>
      </c>
      <c r="F191" s="37" t="s">
        <v>508</v>
      </c>
      <c r="G191" s="30" t="s">
        <v>48</v>
      </c>
      <c r="L191" s="30" t="s">
        <v>48</v>
      </c>
    </row>
    <row r="192" spans="1:13" x14ac:dyDescent="0.2">
      <c r="A192" s="28">
        <v>327</v>
      </c>
      <c r="B192" s="36" t="s">
        <v>511</v>
      </c>
      <c r="D192" s="30" t="s">
        <v>257</v>
      </c>
      <c r="E192" s="30" t="str">
        <f t="shared" si="4"/>
        <v>Yasuki**</v>
      </c>
      <c r="F192" s="37" t="s">
        <v>36</v>
      </c>
      <c r="G192" s="30" t="s">
        <v>512</v>
      </c>
      <c r="L192" s="17" t="s">
        <v>48</v>
      </c>
    </row>
    <row r="193" spans="1:12" x14ac:dyDescent="0.2">
      <c r="A193" s="28">
        <v>33</v>
      </c>
      <c r="B193" s="29" t="s">
        <v>513</v>
      </c>
      <c r="E193" s="30" t="str">
        <f t="shared" si="4"/>
        <v>Guardian</v>
      </c>
      <c r="F193" s="31" t="s">
        <v>52</v>
      </c>
      <c r="G193" s="30" t="s">
        <v>52</v>
      </c>
      <c r="I193" s="30" t="s">
        <v>52</v>
      </c>
      <c r="J193" s="30" t="s">
        <v>10</v>
      </c>
      <c r="L193" s="30" t="s">
        <v>52</v>
      </c>
    </row>
    <row r="194" spans="1:12" x14ac:dyDescent="0.2">
      <c r="A194" s="28">
        <v>34</v>
      </c>
      <c r="B194" s="38" t="s">
        <v>514</v>
      </c>
      <c r="D194" s="30" t="s">
        <v>257</v>
      </c>
      <c r="E194" s="30" t="str">
        <f t="shared" ref="E194:E257" si="5">IF(ISBLANK(C194), B194,C194) &amp; D194</f>
        <v>Vanguard**</v>
      </c>
      <c r="F194" s="31" t="s">
        <v>52</v>
      </c>
      <c r="G194" s="30" t="s">
        <v>52</v>
      </c>
      <c r="L194" s="30" t="s">
        <v>52</v>
      </c>
    </row>
    <row r="195" spans="1:12" x14ac:dyDescent="0.2">
      <c r="A195" s="28">
        <v>107</v>
      </c>
      <c r="B195" s="36" t="s">
        <v>515</v>
      </c>
      <c r="D195" s="30" t="s">
        <v>257</v>
      </c>
      <c r="E195" s="30" t="str">
        <f t="shared" si="5"/>
        <v>Henchman**</v>
      </c>
      <c r="F195" s="37" t="s">
        <v>52</v>
      </c>
      <c r="G195" s="30" t="s">
        <v>52</v>
      </c>
      <c r="L195" s="30" t="s">
        <v>52</v>
      </c>
    </row>
    <row r="196" spans="1:12" x14ac:dyDescent="0.2">
      <c r="A196" s="28">
        <v>130</v>
      </c>
      <c r="B196" s="36" t="s">
        <v>515</v>
      </c>
      <c r="D196" s="30" t="s">
        <v>257</v>
      </c>
      <c r="E196" s="30" t="str">
        <f t="shared" si="5"/>
        <v>Henchman**</v>
      </c>
      <c r="F196" s="37" t="s">
        <v>52</v>
      </c>
      <c r="G196" s="30" t="s">
        <v>52</v>
      </c>
      <c r="L196" s="30" t="s">
        <v>52</v>
      </c>
    </row>
    <row r="197" spans="1:12" x14ac:dyDescent="0.2">
      <c r="A197" s="28">
        <v>138</v>
      </c>
      <c r="B197" s="29" t="s">
        <v>516</v>
      </c>
      <c r="E197" s="30" t="str">
        <f t="shared" si="5"/>
        <v>Commander</v>
      </c>
      <c r="F197" s="37" t="s">
        <v>425</v>
      </c>
      <c r="G197" s="30" t="s">
        <v>52</v>
      </c>
      <c r="L197" s="30" t="s">
        <v>52</v>
      </c>
    </row>
    <row r="198" spans="1:12" x14ac:dyDescent="0.2">
      <c r="A198" s="28">
        <v>144</v>
      </c>
      <c r="B198" s="29" t="s">
        <v>517</v>
      </c>
      <c r="E198" s="30" t="str">
        <f t="shared" si="5"/>
        <v>Training Guard</v>
      </c>
      <c r="F198" s="37" t="s">
        <v>518</v>
      </c>
      <c r="G198" s="30" t="s">
        <v>52</v>
      </c>
      <c r="L198" s="30" t="s">
        <v>52</v>
      </c>
    </row>
    <row r="199" spans="1:12" x14ac:dyDescent="0.2">
      <c r="A199" s="28">
        <v>174</v>
      </c>
      <c r="B199" s="29" t="s">
        <v>519</v>
      </c>
      <c r="E199" s="30" t="str">
        <f t="shared" si="5"/>
        <v>Fallen Knight</v>
      </c>
      <c r="F199" s="37" t="s">
        <v>52</v>
      </c>
      <c r="G199" s="30" t="s">
        <v>52</v>
      </c>
      <c r="L199" s="30" t="s">
        <v>52</v>
      </c>
    </row>
    <row r="200" spans="1:12" x14ac:dyDescent="0.2">
      <c r="A200" s="28">
        <v>227</v>
      </c>
      <c r="B200" s="36" t="s">
        <v>520</v>
      </c>
      <c r="D200" s="30" t="s">
        <v>257</v>
      </c>
      <c r="E200" s="30" t="str">
        <f t="shared" si="5"/>
        <v>Ivangorod**</v>
      </c>
      <c r="F200" s="37" t="s">
        <v>290</v>
      </c>
      <c r="G200" s="30" t="s">
        <v>520</v>
      </c>
      <c r="I200" s="30" t="s">
        <v>41</v>
      </c>
      <c r="J200" s="30" t="s">
        <v>521</v>
      </c>
      <c r="L200" s="17" t="s">
        <v>52</v>
      </c>
    </row>
    <row r="201" spans="1:12" x14ac:dyDescent="0.2">
      <c r="A201" s="28">
        <v>248</v>
      </c>
      <c r="B201" s="29" t="s">
        <v>522</v>
      </c>
      <c r="E201" s="30" t="str">
        <f t="shared" si="5"/>
        <v>Lost Knight</v>
      </c>
      <c r="F201" s="37" t="s">
        <v>52</v>
      </c>
      <c r="G201" s="30" t="s">
        <v>52</v>
      </c>
      <c r="L201" s="30" t="s">
        <v>52</v>
      </c>
    </row>
    <row r="202" spans="1:12" x14ac:dyDescent="0.2">
      <c r="A202" s="28">
        <v>304</v>
      </c>
      <c r="B202" s="36" t="s">
        <v>523</v>
      </c>
      <c r="D202" s="30" t="s">
        <v>257</v>
      </c>
      <c r="E202" s="30" t="str">
        <f t="shared" si="5"/>
        <v>Prince Alex**</v>
      </c>
      <c r="F202" s="37" t="s">
        <v>524</v>
      </c>
      <c r="G202" s="30" t="s">
        <v>524</v>
      </c>
      <c r="L202" s="17" t="s">
        <v>52</v>
      </c>
    </row>
    <row r="203" spans="1:12" x14ac:dyDescent="0.2">
      <c r="A203" s="28">
        <v>360</v>
      </c>
      <c r="B203" s="36" t="s">
        <v>525</v>
      </c>
      <c r="C203" s="30" t="s">
        <v>526</v>
      </c>
      <c r="D203" s="30" t="s">
        <v>257</v>
      </c>
      <c r="E203" s="30" t="str">
        <f t="shared" si="5"/>
        <v>Unmortal**</v>
      </c>
      <c r="F203" s="37" t="s">
        <v>52</v>
      </c>
      <c r="G203" s="30" t="s">
        <v>52</v>
      </c>
      <c r="L203" s="30" t="s">
        <v>52</v>
      </c>
    </row>
    <row r="204" spans="1:12" x14ac:dyDescent="0.2">
      <c r="A204" s="28">
        <v>366</v>
      </c>
      <c r="B204" s="29" t="s">
        <v>527</v>
      </c>
      <c r="C204" s="30" t="s">
        <v>528</v>
      </c>
      <c r="E204" s="30" t="str">
        <f t="shared" si="5"/>
        <v>Fort Knight</v>
      </c>
      <c r="F204" s="37" t="s">
        <v>425</v>
      </c>
      <c r="G204" s="30" t="s">
        <v>52</v>
      </c>
      <c r="L204" s="30" t="s">
        <v>52</v>
      </c>
    </row>
    <row r="205" spans="1:12" x14ac:dyDescent="0.2">
      <c r="A205" s="28">
        <v>6</v>
      </c>
      <c r="B205" s="29" t="s">
        <v>529</v>
      </c>
      <c r="C205" s="30" t="s">
        <v>530</v>
      </c>
      <c r="E205" s="30" t="str">
        <f t="shared" si="5"/>
        <v>Lizardr</v>
      </c>
      <c r="F205" s="31" t="s">
        <v>28</v>
      </c>
      <c r="G205" s="30" t="s">
        <v>28</v>
      </c>
      <c r="I205" s="30" t="s">
        <v>29</v>
      </c>
      <c r="J205" s="30" t="s">
        <v>8</v>
      </c>
      <c r="L205" s="30" t="s">
        <v>28</v>
      </c>
    </row>
    <row r="206" spans="1:12" x14ac:dyDescent="0.2">
      <c r="A206" s="28">
        <v>38</v>
      </c>
      <c r="B206" s="29" t="s">
        <v>531</v>
      </c>
      <c r="C206" s="30" t="s">
        <v>532</v>
      </c>
      <c r="E206" s="30" t="str">
        <f t="shared" si="5"/>
        <v>Frogr</v>
      </c>
      <c r="F206" s="31" t="s">
        <v>531</v>
      </c>
      <c r="G206" s="30" t="s">
        <v>28</v>
      </c>
      <c r="L206" s="30" t="s">
        <v>28</v>
      </c>
    </row>
    <row r="207" spans="1:12" x14ac:dyDescent="0.2">
      <c r="A207" s="28">
        <v>44</v>
      </c>
      <c r="B207" s="29" t="s">
        <v>533</v>
      </c>
      <c r="C207" s="30" t="s">
        <v>534</v>
      </c>
      <c r="E207" s="30" t="str">
        <f t="shared" si="5"/>
        <v>Toadr</v>
      </c>
      <c r="F207" s="31" t="s">
        <v>531</v>
      </c>
      <c r="G207" s="30" t="s">
        <v>28</v>
      </c>
      <c r="L207" s="30" t="s">
        <v>28</v>
      </c>
    </row>
    <row r="208" spans="1:12" x14ac:dyDescent="0.2">
      <c r="A208" s="28">
        <v>59</v>
      </c>
      <c r="B208" s="29" t="s">
        <v>535</v>
      </c>
      <c r="C208" s="30" t="s">
        <v>536</v>
      </c>
      <c r="E208" s="30" t="str">
        <f t="shared" si="5"/>
        <v>Zardr</v>
      </c>
      <c r="F208" s="31" t="s">
        <v>531</v>
      </c>
      <c r="G208" s="30" t="s">
        <v>28</v>
      </c>
      <c r="L208" s="30" t="s">
        <v>28</v>
      </c>
    </row>
    <row r="209" spans="1:13" x14ac:dyDescent="0.2">
      <c r="A209" s="28">
        <v>89</v>
      </c>
      <c r="B209" s="29" t="s">
        <v>537</v>
      </c>
      <c r="C209" s="30" t="s">
        <v>830</v>
      </c>
      <c r="E209" s="30" t="str">
        <f t="shared" si="5"/>
        <v>Geko</v>
      </c>
      <c r="F209" s="31" t="s">
        <v>29</v>
      </c>
      <c r="G209" s="30" t="s">
        <v>28</v>
      </c>
      <c r="L209" s="30" t="s">
        <v>28</v>
      </c>
    </row>
    <row r="210" spans="1:13" x14ac:dyDescent="0.2">
      <c r="A210" s="28">
        <v>149</v>
      </c>
      <c r="B210" s="29" t="s">
        <v>538</v>
      </c>
      <c r="C210" s="30" t="s">
        <v>539</v>
      </c>
      <c r="E210" s="30" t="str">
        <f t="shared" si="5"/>
        <v>Ribbitr</v>
      </c>
      <c r="F210" s="37" t="s">
        <v>531</v>
      </c>
      <c r="G210" s="30" t="s">
        <v>28</v>
      </c>
      <c r="L210" s="30" t="s">
        <v>28</v>
      </c>
    </row>
    <row r="211" spans="1:13" x14ac:dyDescent="0.2">
      <c r="A211" s="28">
        <v>239</v>
      </c>
      <c r="B211" s="29" t="s">
        <v>540</v>
      </c>
      <c r="E211" s="30" t="str">
        <f t="shared" si="5"/>
        <v>Gexo</v>
      </c>
      <c r="F211" s="37" t="s">
        <v>541</v>
      </c>
      <c r="G211" s="30" t="s">
        <v>28</v>
      </c>
      <c r="L211" s="30" t="s">
        <v>28</v>
      </c>
    </row>
    <row r="212" spans="1:13" x14ac:dyDescent="0.2">
      <c r="A212" s="28">
        <v>243</v>
      </c>
      <c r="B212" s="29" t="s">
        <v>542</v>
      </c>
      <c r="C212" s="30" t="s">
        <v>543</v>
      </c>
      <c r="E212" s="30" t="str">
        <f t="shared" si="5"/>
        <v>Croakr</v>
      </c>
      <c r="F212" s="37" t="s">
        <v>531</v>
      </c>
      <c r="G212" s="30" t="s">
        <v>28</v>
      </c>
      <c r="L212" s="30" t="s">
        <v>28</v>
      </c>
    </row>
    <row r="213" spans="1:13" x14ac:dyDescent="0.2">
      <c r="A213" s="28">
        <v>290</v>
      </c>
      <c r="B213" s="29" t="s">
        <v>544</v>
      </c>
      <c r="C213" s="30" t="s">
        <v>545</v>
      </c>
      <c r="E213" s="30" t="str">
        <f t="shared" si="5"/>
        <v>Salamandr</v>
      </c>
      <c r="F213" s="37" t="s">
        <v>28</v>
      </c>
      <c r="G213" s="30" t="s">
        <v>28</v>
      </c>
      <c r="L213" s="30" t="s">
        <v>28</v>
      </c>
    </row>
    <row r="214" spans="1:13" x14ac:dyDescent="0.2">
      <c r="A214" s="28">
        <v>296</v>
      </c>
      <c r="B214" s="29" t="s">
        <v>546</v>
      </c>
      <c r="E214" s="30" t="str">
        <f t="shared" si="5"/>
        <v>Basilisk</v>
      </c>
      <c r="F214" s="37" t="s">
        <v>547</v>
      </c>
      <c r="G214" s="30" t="s">
        <v>28</v>
      </c>
      <c r="L214" s="30" t="s">
        <v>28</v>
      </c>
    </row>
    <row r="215" spans="1:13" x14ac:dyDescent="0.2">
      <c r="A215" s="28">
        <v>375</v>
      </c>
      <c r="B215" s="29" t="s">
        <v>548</v>
      </c>
      <c r="E215" s="30" t="str">
        <f t="shared" si="5"/>
        <v>Cockatrice</v>
      </c>
      <c r="F215" s="37" t="s">
        <v>547</v>
      </c>
      <c r="G215" s="30" t="s">
        <v>28</v>
      </c>
      <c r="L215" s="30" t="s">
        <v>28</v>
      </c>
    </row>
    <row r="216" spans="1:13" x14ac:dyDescent="0.2">
      <c r="A216" s="28">
        <v>56</v>
      </c>
      <c r="B216" s="29" t="s">
        <v>549</v>
      </c>
      <c r="C216" s="30" t="s">
        <v>550</v>
      </c>
      <c r="E216" s="30" t="str">
        <f t="shared" si="5"/>
        <v>Squirl</v>
      </c>
      <c r="F216" s="31" t="s">
        <v>549</v>
      </c>
      <c r="G216" s="30" t="s">
        <v>550</v>
      </c>
      <c r="I216" s="30" t="s">
        <v>550</v>
      </c>
      <c r="J216" s="30" t="s">
        <v>8</v>
      </c>
      <c r="L216" s="17" t="s">
        <v>203</v>
      </c>
    </row>
    <row r="217" spans="1:13" x14ac:dyDescent="0.2">
      <c r="A217" s="28">
        <v>57</v>
      </c>
      <c r="B217" s="29" t="s">
        <v>551</v>
      </c>
      <c r="C217" s="30" t="s">
        <v>552</v>
      </c>
      <c r="E217" s="30" t="str">
        <f t="shared" si="5"/>
        <v>Metasquirl</v>
      </c>
      <c r="F217" s="31" t="s">
        <v>549</v>
      </c>
      <c r="G217" s="30" t="s">
        <v>550</v>
      </c>
      <c r="L217" s="17" t="s">
        <v>203</v>
      </c>
    </row>
    <row r="218" spans="1:13" x14ac:dyDescent="0.2">
      <c r="A218" s="28">
        <v>91</v>
      </c>
      <c r="B218" s="29" t="s">
        <v>553</v>
      </c>
      <c r="C218" s="30" t="s">
        <v>554</v>
      </c>
      <c r="E218" s="30" t="str">
        <f t="shared" si="5"/>
        <v>Spinesquirl</v>
      </c>
      <c r="F218" s="31" t="s">
        <v>553</v>
      </c>
      <c r="G218" s="30" t="s">
        <v>550</v>
      </c>
      <c r="L218" s="17" t="s">
        <v>203</v>
      </c>
    </row>
    <row r="219" spans="1:13" x14ac:dyDescent="0.2">
      <c r="A219" s="28">
        <v>134</v>
      </c>
      <c r="B219" s="29" t="s">
        <v>555</v>
      </c>
      <c r="C219" s="30" t="s">
        <v>802</v>
      </c>
      <c r="E219" s="30" t="str">
        <f t="shared" si="5"/>
        <v>Silversquirl</v>
      </c>
      <c r="F219" s="37" t="s">
        <v>556</v>
      </c>
      <c r="G219" s="30" t="s">
        <v>550</v>
      </c>
      <c r="L219" s="17" t="s">
        <v>203</v>
      </c>
    </row>
    <row r="220" spans="1:13" x14ac:dyDescent="0.2">
      <c r="A220" s="28">
        <v>135</v>
      </c>
      <c r="B220" s="29" t="s">
        <v>557</v>
      </c>
      <c r="C220" s="30" t="s">
        <v>803</v>
      </c>
      <c r="E220" s="30" t="str">
        <f t="shared" si="5"/>
        <v>Goldsquirl</v>
      </c>
      <c r="F220" s="37" t="s">
        <v>556</v>
      </c>
      <c r="G220" s="30" t="s">
        <v>550</v>
      </c>
      <c r="L220" s="17" t="s">
        <v>203</v>
      </c>
    </row>
    <row r="221" spans="1:13" x14ac:dyDescent="0.2">
      <c r="A221" s="28">
        <v>136</v>
      </c>
      <c r="B221" s="29" t="s">
        <v>558</v>
      </c>
      <c r="C221" s="30" t="s">
        <v>804</v>
      </c>
      <c r="E221" s="30" t="str">
        <f t="shared" si="5"/>
        <v>Platinumsquirl</v>
      </c>
      <c r="F221" s="37" t="s">
        <v>556</v>
      </c>
      <c r="G221" s="30" t="s">
        <v>550</v>
      </c>
      <c r="L221" s="17" t="s">
        <v>203</v>
      </c>
    </row>
    <row r="222" spans="1:13" x14ac:dyDescent="0.2">
      <c r="A222" s="28">
        <v>137</v>
      </c>
      <c r="B222" s="29" t="s">
        <v>557</v>
      </c>
      <c r="C222" s="30" t="s">
        <v>803</v>
      </c>
      <c r="E222" s="30" t="str">
        <f t="shared" si="5"/>
        <v>Goldsquirl</v>
      </c>
      <c r="F222" s="37" t="s">
        <v>556</v>
      </c>
      <c r="G222" s="30" t="s">
        <v>550</v>
      </c>
      <c r="L222" s="17" t="s">
        <v>203</v>
      </c>
      <c r="M222" s="30" t="s">
        <v>805</v>
      </c>
    </row>
    <row r="223" spans="1:13" x14ac:dyDescent="0.2">
      <c r="A223" s="28">
        <v>391</v>
      </c>
      <c r="B223" s="29" t="s">
        <v>559</v>
      </c>
      <c r="C223" s="30" t="s">
        <v>806</v>
      </c>
      <c r="E223" s="30" t="str">
        <f t="shared" si="5"/>
        <v>Thornsquirl</v>
      </c>
      <c r="F223" s="37" t="s">
        <v>553</v>
      </c>
      <c r="G223" s="30" t="s">
        <v>550</v>
      </c>
      <c r="L223" s="17" t="s">
        <v>203</v>
      </c>
    </row>
    <row r="224" spans="1:13" x14ac:dyDescent="0.2">
      <c r="A224" s="28">
        <v>392</v>
      </c>
      <c r="B224" s="29" t="s">
        <v>560</v>
      </c>
      <c r="C224" s="30" t="s">
        <v>561</v>
      </c>
      <c r="E224" s="30" t="str">
        <f t="shared" si="5"/>
        <v>Royal Squirl</v>
      </c>
      <c r="F224" s="37" t="s">
        <v>556</v>
      </c>
      <c r="G224" s="30" t="s">
        <v>550</v>
      </c>
      <c r="L224" s="17" t="s">
        <v>203</v>
      </c>
    </row>
    <row r="225" spans="1:13" x14ac:dyDescent="0.2">
      <c r="A225" s="28">
        <v>278</v>
      </c>
      <c r="B225" s="29" t="s">
        <v>562</v>
      </c>
      <c r="C225" s="30" t="s">
        <v>563</v>
      </c>
      <c r="E225" s="30" t="str">
        <f t="shared" si="5"/>
        <v>Armortech</v>
      </c>
      <c r="F225" s="37" t="s">
        <v>55</v>
      </c>
      <c r="G225" s="30" t="s">
        <v>55</v>
      </c>
      <c r="I225" s="30" t="s">
        <v>55</v>
      </c>
      <c r="J225" s="30" t="s">
        <v>10</v>
      </c>
      <c r="L225" s="30" t="s">
        <v>56</v>
      </c>
    </row>
    <row r="226" spans="1:13" x14ac:dyDescent="0.2">
      <c r="A226" s="28">
        <v>315</v>
      </c>
      <c r="B226" s="36" t="s">
        <v>564</v>
      </c>
      <c r="D226" s="30" t="s">
        <v>257</v>
      </c>
      <c r="E226" s="30" t="str">
        <f t="shared" si="5"/>
        <v>Iron Gaia**</v>
      </c>
      <c r="F226" s="37" t="s">
        <v>565</v>
      </c>
      <c r="G226" s="30" t="s">
        <v>564</v>
      </c>
      <c r="I226" s="30" t="s">
        <v>55</v>
      </c>
      <c r="J226" s="30" t="s">
        <v>12</v>
      </c>
      <c r="L226" s="30" t="s">
        <v>56</v>
      </c>
    </row>
    <row r="227" spans="1:13" x14ac:dyDescent="0.2">
      <c r="A227" s="28">
        <v>316</v>
      </c>
      <c r="B227" s="36" t="s">
        <v>564</v>
      </c>
      <c r="D227" s="30" t="s">
        <v>257</v>
      </c>
      <c r="E227" s="30" t="str">
        <f t="shared" si="5"/>
        <v>Iron Gaia**</v>
      </c>
      <c r="F227" s="37" t="s">
        <v>565</v>
      </c>
      <c r="G227" s="30" t="s">
        <v>564</v>
      </c>
      <c r="L227" s="30" t="s">
        <v>56</v>
      </c>
    </row>
    <row r="228" spans="1:13" x14ac:dyDescent="0.2">
      <c r="A228" s="28">
        <v>318</v>
      </c>
      <c r="B228" s="36" t="s">
        <v>566</v>
      </c>
      <c r="D228" s="30" t="s">
        <v>257</v>
      </c>
      <c r="E228" s="30" t="str">
        <f t="shared" si="5"/>
        <v>Iron Gaia Virus**</v>
      </c>
      <c r="F228" s="37" t="s">
        <v>565</v>
      </c>
      <c r="G228" s="30" t="s">
        <v>566</v>
      </c>
      <c r="I228" s="30" t="s">
        <v>55</v>
      </c>
      <c r="J228" s="30" t="s">
        <v>567</v>
      </c>
      <c r="L228" s="17" t="s">
        <v>56</v>
      </c>
    </row>
    <row r="229" spans="1:13" x14ac:dyDescent="0.2">
      <c r="A229" s="28">
        <v>319</v>
      </c>
      <c r="B229" s="29" t="s">
        <v>56</v>
      </c>
      <c r="C229" s="30" t="s">
        <v>831</v>
      </c>
      <c r="E229" s="30" t="str">
        <f t="shared" si="5"/>
        <v>Tek</v>
      </c>
      <c r="F229" s="37" t="s">
        <v>55</v>
      </c>
      <c r="G229" s="30" t="s">
        <v>55</v>
      </c>
      <c r="L229" s="30" t="s">
        <v>56</v>
      </c>
    </row>
    <row r="230" spans="1:13" x14ac:dyDescent="0.2">
      <c r="A230" s="28">
        <v>324</v>
      </c>
      <c r="B230" s="29" t="s">
        <v>568</v>
      </c>
      <c r="C230" s="30" t="s">
        <v>832</v>
      </c>
      <c r="E230" s="30" t="str">
        <f t="shared" si="5"/>
        <v>Battletek</v>
      </c>
      <c r="F230" s="37" t="s">
        <v>55</v>
      </c>
      <c r="G230" s="30" t="s">
        <v>55</v>
      </c>
      <c r="L230" s="30" t="s">
        <v>56</v>
      </c>
    </row>
    <row r="231" spans="1:13" x14ac:dyDescent="0.2">
      <c r="A231" s="28">
        <v>380</v>
      </c>
      <c r="B231" s="36" t="s">
        <v>95</v>
      </c>
      <c r="D231" s="30" t="s">
        <v>257</v>
      </c>
      <c r="E231" s="30" t="str">
        <f t="shared" si="5"/>
        <v>Mephistocles**</v>
      </c>
      <c r="F231" s="37" t="s">
        <v>95</v>
      </c>
      <c r="G231" s="30" t="s">
        <v>95</v>
      </c>
      <c r="L231" s="30" t="s">
        <v>95</v>
      </c>
    </row>
    <row r="232" spans="1:13" x14ac:dyDescent="0.2">
      <c r="A232" s="28">
        <v>381</v>
      </c>
      <c r="B232" s="36" t="s">
        <v>569</v>
      </c>
      <c r="D232" s="30" t="s">
        <v>257</v>
      </c>
      <c r="E232" s="30" t="str">
        <f t="shared" si="5"/>
        <v>Mephisto**</v>
      </c>
      <c r="F232" s="37" t="s">
        <v>95</v>
      </c>
      <c r="G232" s="30" t="s">
        <v>570</v>
      </c>
      <c r="L232" s="30" t="s">
        <v>97</v>
      </c>
    </row>
    <row r="233" spans="1:13" x14ac:dyDescent="0.2">
      <c r="A233" s="28">
        <v>382</v>
      </c>
      <c r="B233" s="36" t="s">
        <v>571</v>
      </c>
      <c r="C233" s="30" t="s">
        <v>833</v>
      </c>
      <c r="D233" s="30" t="s">
        <v>257</v>
      </c>
      <c r="E233" s="30" t="str">
        <f t="shared" si="5"/>
        <v>Sinister**</v>
      </c>
      <c r="F233" s="37" t="s">
        <v>95</v>
      </c>
      <c r="G233" s="30" t="s">
        <v>572</v>
      </c>
      <c r="L233" s="17" t="s">
        <v>97</v>
      </c>
    </row>
    <row r="234" spans="1:13" x14ac:dyDescent="0.2">
      <c r="A234" s="28">
        <v>383</v>
      </c>
      <c r="B234" s="36" t="s">
        <v>573</v>
      </c>
      <c r="C234" s="30" t="s">
        <v>834</v>
      </c>
      <c r="D234" s="30" t="s">
        <v>257</v>
      </c>
      <c r="E234" s="30" t="str">
        <f t="shared" si="5"/>
        <v>Grappler**</v>
      </c>
      <c r="F234" s="37" t="s">
        <v>95</v>
      </c>
      <c r="G234" s="30" t="s">
        <v>574</v>
      </c>
      <c r="L234" s="17" t="s">
        <v>97</v>
      </c>
    </row>
    <row r="235" spans="1:13" x14ac:dyDescent="0.2">
      <c r="A235" s="28">
        <v>384</v>
      </c>
      <c r="B235" s="36" t="s">
        <v>575</v>
      </c>
      <c r="D235" s="30" t="s">
        <v>257</v>
      </c>
      <c r="E235" s="30" t="str">
        <f t="shared" si="5"/>
        <v>Talon**</v>
      </c>
      <c r="F235" s="37" t="s">
        <v>95</v>
      </c>
      <c r="G235" s="30" t="s">
        <v>576</v>
      </c>
      <c r="L235" s="17" t="s">
        <v>97</v>
      </c>
    </row>
    <row r="236" spans="1:13" x14ac:dyDescent="0.2">
      <c r="A236" s="28">
        <v>385</v>
      </c>
      <c r="B236" s="36" t="s">
        <v>577</v>
      </c>
      <c r="C236" s="30" t="s">
        <v>835</v>
      </c>
      <c r="D236" s="30" t="s">
        <v>257</v>
      </c>
      <c r="E236" s="30" t="str">
        <f t="shared" si="5"/>
        <v>Claw**</v>
      </c>
      <c r="F236" s="37" t="s">
        <v>95</v>
      </c>
      <c r="G236" s="30" t="s">
        <v>578</v>
      </c>
      <c r="L236" s="17" t="s">
        <v>97</v>
      </c>
    </row>
    <row r="237" spans="1:13" x14ac:dyDescent="0.2">
      <c r="A237" s="28">
        <v>389</v>
      </c>
      <c r="B237" s="36" t="s">
        <v>579</v>
      </c>
      <c r="D237" s="30" t="s">
        <v>257</v>
      </c>
      <c r="E237" s="30" t="str">
        <f t="shared" si="5"/>
        <v>Mephisto Core**</v>
      </c>
      <c r="F237" s="37" t="s">
        <v>95</v>
      </c>
      <c r="G237" s="30" t="s">
        <v>95</v>
      </c>
      <c r="L237" s="30" t="s">
        <v>97</v>
      </c>
    </row>
    <row r="238" spans="1:13" x14ac:dyDescent="0.2">
      <c r="A238" s="28">
        <v>390</v>
      </c>
      <c r="B238" s="36" t="s">
        <v>95</v>
      </c>
      <c r="D238" s="30" t="s">
        <v>257</v>
      </c>
      <c r="E238" s="30" t="str">
        <f t="shared" si="5"/>
        <v>Mephistocles**</v>
      </c>
      <c r="F238" s="37" t="s">
        <v>95</v>
      </c>
      <c r="G238" s="30" t="s">
        <v>95</v>
      </c>
      <c r="L238" s="30" t="s">
        <v>97</v>
      </c>
    </row>
    <row r="239" spans="1:13" x14ac:dyDescent="0.2">
      <c r="A239" s="28">
        <v>79</v>
      </c>
      <c r="B239" s="36" t="s">
        <v>580</v>
      </c>
      <c r="D239" s="30" t="s">
        <v>257</v>
      </c>
      <c r="E239" s="30" t="str">
        <f t="shared" si="5"/>
        <v>Crankshaft**</v>
      </c>
      <c r="F239" s="31" t="s">
        <v>46</v>
      </c>
      <c r="G239" s="30" t="s">
        <v>290</v>
      </c>
      <c r="I239" s="30" t="s">
        <v>41</v>
      </c>
      <c r="J239" s="30" t="s">
        <v>290</v>
      </c>
      <c r="L239" s="17" t="s">
        <v>201</v>
      </c>
      <c r="M239" s="30" t="s">
        <v>581</v>
      </c>
    </row>
    <row r="240" spans="1:13" x14ac:dyDescent="0.2">
      <c r="A240" s="28">
        <v>86</v>
      </c>
      <c r="B240" s="29" t="s">
        <v>582</v>
      </c>
      <c r="E240" s="30" t="str">
        <f t="shared" si="5"/>
        <v>Samurai</v>
      </c>
      <c r="F240" s="31" t="s">
        <v>201</v>
      </c>
      <c r="G240" s="30" t="s">
        <v>201</v>
      </c>
      <c r="I240" s="30" t="s">
        <v>41</v>
      </c>
      <c r="J240" s="30" t="s">
        <v>201</v>
      </c>
      <c r="L240" s="17" t="s">
        <v>201</v>
      </c>
      <c r="M240" s="30" t="s">
        <v>583</v>
      </c>
    </row>
    <row r="241" spans="1:13" x14ac:dyDescent="0.2">
      <c r="A241" s="28">
        <v>305</v>
      </c>
      <c r="B241" s="36" t="s">
        <v>584</v>
      </c>
      <c r="D241" s="30" t="s">
        <v>257</v>
      </c>
      <c r="E241" s="30" t="str">
        <f t="shared" si="5"/>
        <v>Prince Kenji**</v>
      </c>
      <c r="F241" s="37" t="s">
        <v>524</v>
      </c>
      <c r="G241" s="30" t="s">
        <v>524</v>
      </c>
      <c r="L241" s="17" t="s">
        <v>201</v>
      </c>
    </row>
    <row r="242" spans="1:13" x14ac:dyDescent="0.2">
      <c r="A242" s="28">
        <v>252</v>
      </c>
      <c r="B242" s="29" t="s">
        <v>201</v>
      </c>
      <c r="E242" s="30" t="str">
        <f t="shared" si="5"/>
        <v>Ninja</v>
      </c>
      <c r="F242" s="37" t="s">
        <v>201</v>
      </c>
      <c r="G242" s="30" t="s">
        <v>201</v>
      </c>
      <c r="L242" s="17" t="s">
        <v>201</v>
      </c>
      <c r="M242" s="30" t="s">
        <v>581</v>
      </c>
    </row>
    <row r="243" spans="1:13" x14ac:dyDescent="0.2">
      <c r="A243" s="28">
        <v>355</v>
      </c>
      <c r="B243" s="29" t="s">
        <v>585</v>
      </c>
      <c r="C243" s="30" t="s">
        <v>807</v>
      </c>
      <c r="E243" s="30" t="str">
        <f t="shared" si="5"/>
        <v>Zenn</v>
      </c>
      <c r="F243" s="37" t="s">
        <v>586</v>
      </c>
      <c r="G243" s="30" t="s">
        <v>201</v>
      </c>
      <c r="L243" s="17" t="s">
        <v>201</v>
      </c>
      <c r="M243" s="30" t="s">
        <v>581</v>
      </c>
    </row>
    <row r="244" spans="1:13" x14ac:dyDescent="0.2">
      <c r="A244" s="28">
        <v>164</v>
      </c>
      <c r="B244" s="29" t="s">
        <v>587</v>
      </c>
      <c r="E244" s="30" t="str">
        <f t="shared" si="5"/>
        <v>Nautilus</v>
      </c>
      <c r="F244" s="37" t="s">
        <v>587</v>
      </c>
      <c r="G244" s="30" t="s">
        <v>587</v>
      </c>
      <c r="I244" s="30" t="s">
        <v>85</v>
      </c>
      <c r="J244" s="30" t="s">
        <v>587</v>
      </c>
      <c r="L244" s="17" t="s">
        <v>200</v>
      </c>
      <c r="M244" s="30" t="s">
        <v>588</v>
      </c>
    </row>
    <row r="245" spans="1:13" x14ac:dyDescent="0.2">
      <c r="A245" s="28">
        <v>235</v>
      </c>
      <c r="B245" s="29" t="s">
        <v>589</v>
      </c>
      <c r="E245" s="30" t="str">
        <f t="shared" si="5"/>
        <v>Cephalopod</v>
      </c>
      <c r="F245" s="37" t="s">
        <v>587</v>
      </c>
      <c r="G245" s="30" t="s">
        <v>587</v>
      </c>
      <c r="L245" s="17" t="s">
        <v>200</v>
      </c>
    </row>
    <row r="246" spans="1:13" x14ac:dyDescent="0.2">
      <c r="A246" s="28">
        <v>310</v>
      </c>
      <c r="B246" s="29" t="s">
        <v>590</v>
      </c>
      <c r="C246" s="30" t="s">
        <v>836</v>
      </c>
      <c r="E246" s="30" t="str">
        <f t="shared" si="5"/>
        <v>Mollusc</v>
      </c>
      <c r="F246" s="37" t="s">
        <v>587</v>
      </c>
      <c r="G246" s="30" t="s">
        <v>587</v>
      </c>
      <c r="L246" s="17" t="s">
        <v>200</v>
      </c>
      <c r="M246" s="30" t="s">
        <v>591</v>
      </c>
    </row>
    <row r="247" spans="1:13" x14ac:dyDescent="0.2">
      <c r="A247" s="28">
        <v>393</v>
      </c>
      <c r="B247" s="36" t="s">
        <v>592</v>
      </c>
      <c r="D247" s="30" t="s">
        <v>257</v>
      </c>
      <c r="E247" s="30" t="str">
        <f t="shared" si="5"/>
        <v>Orutorosu**</v>
      </c>
      <c r="F247" s="37" t="s">
        <v>593</v>
      </c>
      <c r="G247" s="30" t="s">
        <v>587</v>
      </c>
      <c r="L247" s="17" t="s">
        <v>200</v>
      </c>
      <c r="M247" s="30" t="s">
        <v>588</v>
      </c>
    </row>
    <row r="248" spans="1:13" x14ac:dyDescent="0.2">
      <c r="A248" s="28">
        <v>258</v>
      </c>
      <c r="B248" s="36" t="s">
        <v>594</v>
      </c>
      <c r="D248" s="30" t="s">
        <v>257</v>
      </c>
      <c r="E248" s="30" t="str">
        <f t="shared" si="5"/>
        <v>Omega Balthalas**</v>
      </c>
      <c r="F248" s="37" t="s">
        <v>595</v>
      </c>
      <c r="G248" s="30" t="s">
        <v>596</v>
      </c>
      <c r="I248" s="30" t="s">
        <v>21</v>
      </c>
      <c r="J248" s="30" t="s">
        <v>80</v>
      </c>
      <c r="L248" s="17" t="s">
        <v>305</v>
      </c>
      <c r="M248" s="30" t="s">
        <v>597</v>
      </c>
    </row>
    <row r="249" spans="1:13" x14ac:dyDescent="0.2">
      <c r="A249" s="28">
        <v>388</v>
      </c>
      <c r="B249" s="36" t="s">
        <v>598</v>
      </c>
      <c r="D249" s="30" t="s">
        <v>257</v>
      </c>
      <c r="E249" s="30" t="str">
        <f t="shared" si="5"/>
        <v>Child of Light**</v>
      </c>
      <c r="F249" s="37" t="s">
        <v>599</v>
      </c>
      <c r="G249" s="30" t="s">
        <v>598</v>
      </c>
      <c r="I249" s="30" t="s">
        <v>600</v>
      </c>
      <c r="L249" s="30" t="s">
        <v>305</v>
      </c>
      <c r="M249" s="30" t="s">
        <v>601</v>
      </c>
    </row>
    <row r="250" spans="1:13" x14ac:dyDescent="0.2">
      <c r="A250" s="28">
        <v>54</v>
      </c>
      <c r="B250" s="29" t="s">
        <v>602</v>
      </c>
      <c r="E250" s="30" t="str">
        <f t="shared" si="5"/>
        <v>Urninator</v>
      </c>
      <c r="F250" s="31" t="s">
        <v>61</v>
      </c>
      <c r="G250" s="30" t="s">
        <v>59</v>
      </c>
      <c r="I250" s="30" t="s">
        <v>60</v>
      </c>
      <c r="J250" s="30" t="s">
        <v>61</v>
      </c>
      <c r="L250" s="30" t="s">
        <v>59</v>
      </c>
    </row>
    <row r="251" spans="1:13" x14ac:dyDescent="0.2">
      <c r="A251" s="28">
        <v>215</v>
      </c>
      <c r="B251" s="29" t="s">
        <v>603</v>
      </c>
      <c r="E251" s="30" t="str">
        <f t="shared" si="5"/>
        <v>Mad Potter</v>
      </c>
      <c r="F251" s="37" t="s">
        <v>61</v>
      </c>
      <c r="G251" s="30" t="s">
        <v>59</v>
      </c>
      <c r="L251" s="30" t="s">
        <v>59</v>
      </c>
    </row>
    <row r="252" spans="1:13" x14ac:dyDescent="0.2">
      <c r="A252" s="28">
        <v>11</v>
      </c>
      <c r="B252" s="29" t="s">
        <v>14</v>
      </c>
      <c r="E252" s="30" t="str">
        <f t="shared" si="5"/>
        <v>Raven</v>
      </c>
      <c r="F252" s="31" t="s">
        <v>14</v>
      </c>
      <c r="G252" s="30" t="s">
        <v>14</v>
      </c>
      <c r="I252" s="30" t="s">
        <v>15</v>
      </c>
      <c r="J252" s="30" t="s">
        <v>8</v>
      </c>
      <c r="L252" s="30" t="s">
        <v>14</v>
      </c>
    </row>
    <row r="253" spans="1:13" x14ac:dyDescent="0.2">
      <c r="A253" s="28">
        <v>26</v>
      </c>
      <c r="B253" s="29" t="s">
        <v>604</v>
      </c>
      <c r="E253" s="30" t="str">
        <f t="shared" si="5"/>
        <v>Cardinal</v>
      </c>
      <c r="F253" s="31" t="s">
        <v>14</v>
      </c>
      <c r="G253" s="30" t="s">
        <v>14</v>
      </c>
      <c r="L253" s="30" t="s">
        <v>14</v>
      </c>
    </row>
    <row r="254" spans="1:13" x14ac:dyDescent="0.2">
      <c r="A254" s="28">
        <v>199</v>
      </c>
      <c r="B254" s="29" t="s">
        <v>605</v>
      </c>
      <c r="E254" s="30" t="str">
        <f t="shared" si="5"/>
        <v>Nevermore</v>
      </c>
      <c r="F254" s="37" t="s">
        <v>14</v>
      </c>
      <c r="G254" s="30" t="s">
        <v>14</v>
      </c>
      <c r="L254" s="30" t="s">
        <v>14</v>
      </c>
    </row>
    <row r="255" spans="1:13" x14ac:dyDescent="0.2">
      <c r="A255" s="28">
        <v>298</v>
      </c>
      <c r="B255" s="29" t="s">
        <v>606</v>
      </c>
      <c r="E255" s="30" t="str">
        <f t="shared" si="5"/>
        <v>Bluebird</v>
      </c>
      <c r="F255" s="37" t="s">
        <v>14</v>
      </c>
      <c r="G255" s="30" t="s">
        <v>14</v>
      </c>
      <c r="L255" s="30" t="s">
        <v>14</v>
      </c>
    </row>
    <row r="256" spans="1:13" x14ac:dyDescent="0.2">
      <c r="A256" s="28">
        <v>368</v>
      </c>
      <c r="B256" s="29" t="s">
        <v>607</v>
      </c>
      <c r="E256" s="30" t="str">
        <f t="shared" si="5"/>
        <v>Deep Crow</v>
      </c>
      <c r="F256" s="37" t="s">
        <v>14</v>
      </c>
      <c r="G256" s="30" t="s">
        <v>14</v>
      </c>
      <c r="L256" s="30" t="s">
        <v>14</v>
      </c>
    </row>
    <row r="257" spans="1:12" x14ac:dyDescent="0.2">
      <c r="A257" s="28">
        <v>250</v>
      </c>
      <c r="B257" s="29" t="s">
        <v>608</v>
      </c>
      <c r="E257" s="30" t="str">
        <f t="shared" si="5"/>
        <v>Reanimate</v>
      </c>
      <c r="F257" s="37" t="s">
        <v>83</v>
      </c>
      <c r="G257" s="30" t="s">
        <v>83</v>
      </c>
      <c r="I257" s="30" t="s">
        <v>80</v>
      </c>
      <c r="J257" s="30" t="s">
        <v>26</v>
      </c>
      <c r="L257" s="30" t="s">
        <v>83</v>
      </c>
    </row>
    <row r="258" spans="1:12" x14ac:dyDescent="0.2">
      <c r="A258" s="28">
        <v>259</v>
      </c>
      <c r="B258" s="36" t="s">
        <v>609</v>
      </c>
      <c r="D258" s="30" t="s">
        <v>257</v>
      </c>
      <c r="E258" s="30" t="str">
        <f t="shared" ref="E258:E321" si="6">IF(ISBLANK(C258), B258,C258) &amp; D258</f>
        <v>Spinidel**</v>
      </c>
      <c r="F258" s="37" t="s">
        <v>610</v>
      </c>
      <c r="G258" s="30" t="s">
        <v>609</v>
      </c>
      <c r="I258" s="30" t="s">
        <v>21</v>
      </c>
      <c r="J258" s="30" t="s">
        <v>83</v>
      </c>
      <c r="L258" s="30" t="s">
        <v>83</v>
      </c>
    </row>
    <row r="259" spans="1:12" x14ac:dyDescent="0.2">
      <c r="A259" s="28">
        <v>260</v>
      </c>
      <c r="B259" s="36" t="s">
        <v>609</v>
      </c>
      <c r="D259" s="30" t="s">
        <v>257</v>
      </c>
      <c r="E259" s="30" t="str">
        <f t="shared" si="6"/>
        <v>Spinidel**</v>
      </c>
      <c r="F259" s="37" t="s">
        <v>610</v>
      </c>
      <c r="G259" s="30" t="s">
        <v>609</v>
      </c>
      <c r="I259" s="30" t="s">
        <v>21</v>
      </c>
      <c r="J259" s="30" t="s">
        <v>83</v>
      </c>
      <c r="L259" s="30" t="s">
        <v>83</v>
      </c>
    </row>
    <row r="260" spans="1:12" x14ac:dyDescent="0.2">
      <c r="A260" s="28">
        <v>262</v>
      </c>
      <c r="B260" s="29" t="s">
        <v>145</v>
      </c>
      <c r="C260" s="30" t="s">
        <v>83</v>
      </c>
      <c r="E260" s="30" t="str">
        <f t="shared" si="6"/>
        <v>Reaper</v>
      </c>
      <c r="F260" s="37" t="s">
        <v>40</v>
      </c>
      <c r="G260" s="30" t="s">
        <v>83</v>
      </c>
      <c r="L260" s="30" t="s">
        <v>83</v>
      </c>
    </row>
    <row r="261" spans="1:12" x14ac:dyDescent="0.2">
      <c r="A261" s="28">
        <v>364</v>
      </c>
      <c r="B261" s="29" t="s">
        <v>611</v>
      </c>
      <c r="C261" s="30" t="s">
        <v>808</v>
      </c>
      <c r="E261" s="30" t="str">
        <f t="shared" si="6"/>
        <v>Grom</v>
      </c>
      <c r="F261" s="37" t="s">
        <v>541</v>
      </c>
      <c r="G261" s="30" t="s">
        <v>83</v>
      </c>
      <c r="L261" s="30" t="s">
        <v>83</v>
      </c>
    </row>
    <row r="262" spans="1:12" x14ac:dyDescent="0.2">
      <c r="A262" s="28">
        <v>4</v>
      </c>
      <c r="B262" s="29" t="s">
        <v>612</v>
      </c>
      <c r="C262" s="30" t="s">
        <v>615</v>
      </c>
      <c r="E262" s="30" t="str">
        <f t="shared" si="6"/>
        <v>Ratato</v>
      </c>
      <c r="F262" s="31" t="s">
        <v>612</v>
      </c>
      <c r="G262" s="30" t="s">
        <v>6</v>
      </c>
      <c r="I262" s="30" t="s">
        <v>7</v>
      </c>
      <c r="J262" s="30" t="s">
        <v>8</v>
      </c>
      <c r="K262" s="30" t="s">
        <v>613</v>
      </c>
      <c r="L262" s="30" t="s">
        <v>6</v>
      </c>
    </row>
    <row r="263" spans="1:12" x14ac:dyDescent="0.2">
      <c r="A263" s="28">
        <v>5</v>
      </c>
      <c r="B263" s="29" t="s">
        <v>614</v>
      </c>
      <c r="E263" s="30" t="str">
        <f t="shared" si="6"/>
        <v>Rat</v>
      </c>
      <c r="F263" s="31" t="s">
        <v>612</v>
      </c>
      <c r="G263" s="30" t="s">
        <v>6</v>
      </c>
      <c r="I263" s="30" t="s">
        <v>7</v>
      </c>
      <c r="J263" s="30" t="s">
        <v>8</v>
      </c>
      <c r="L263" s="30" t="s">
        <v>6</v>
      </c>
    </row>
    <row r="264" spans="1:12" x14ac:dyDescent="0.2">
      <c r="A264" s="28">
        <v>40</v>
      </c>
      <c r="B264" s="29" t="s">
        <v>616</v>
      </c>
      <c r="E264" s="30" t="str">
        <f t="shared" si="6"/>
        <v>Caverat</v>
      </c>
      <c r="F264" s="31" t="s">
        <v>612</v>
      </c>
      <c r="G264" s="30" t="s">
        <v>6</v>
      </c>
      <c r="L264" s="30" t="s">
        <v>6</v>
      </c>
    </row>
    <row r="265" spans="1:12" x14ac:dyDescent="0.2">
      <c r="A265" s="28">
        <v>48</v>
      </c>
      <c r="B265" s="29" t="s">
        <v>617</v>
      </c>
      <c r="C265" s="30" t="s">
        <v>809</v>
      </c>
      <c r="E265" s="30" t="str">
        <f t="shared" si="6"/>
        <v>Ratite</v>
      </c>
      <c r="F265" s="31" t="s">
        <v>618</v>
      </c>
      <c r="G265" s="30" t="s">
        <v>618</v>
      </c>
      <c r="I265" s="30" t="s">
        <v>7</v>
      </c>
      <c r="J265" s="30" t="s">
        <v>8</v>
      </c>
      <c r="L265" s="17" t="s">
        <v>6</v>
      </c>
    </row>
    <row r="266" spans="1:12" x14ac:dyDescent="0.2">
      <c r="A266" s="28">
        <v>63</v>
      </c>
      <c r="B266" s="29" t="s">
        <v>619</v>
      </c>
      <c r="C266" s="30" t="s">
        <v>107</v>
      </c>
      <c r="E266" s="30" t="str">
        <f t="shared" si="6"/>
        <v>Rodentia</v>
      </c>
      <c r="F266" s="31" t="s">
        <v>612</v>
      </c>
      <c r="G266" s="30" t="s">
        <v>6</v>
      </c>
      <c r="L266" s="30" t="s">
        <v>6</v>
      </c>
    </row>
    <row r="267" spans="1:12" x14ac:dyDescent="0.2">
      <c r="A267" s="28">
        <v>64</v>
      </c>
      <c r="B267" s="29" t="s">
        <v>620</v>
      </c>
      <c r="C267" s="30" t="s">
        <v>810</v>
      </c>
      <c r="E267" s="30" t="str">
        <f t="shared" si="6"/>
        <v>Refuserat</v>
      </c>
      <c r="F267" s="31" t="s">
        <v>618</v>
      </c>
      <c r="G267" s="30" t="s">
        <v>618</v>
      </c>
      <c r="L267" s="17" t="s">
        <v>6</v>
      </c>
    </row>
    <row r="268" spans="1:12" x14ac:dyDescent="0.2">
      <c r="A268" s="28">
        <v>111</v>
      </c>
      <c r="B268" s="29" t="s">
        <v>621</v>
      </c>
      <c r="C268" s="30" t="s">
        <v>812</v>
      </c>
      <c r="E268" s="30" t="str">
        <f t="shared" si="6"/>
        <v>Pest</v>
      </c>
      <c r="F268" s="37" t="s">
        <v>518</v>
      </c>
      <c r="G268" s="30" t="s">
        <v>44</v>
      </c>
      <c r="L268" s="30" t="s">
        <v>6</v>
      </c>
    </row>
    <row r="269" spans="1:12" x14ac:dyDescent="0.2">
      <c r="A269" s="28">
        <v>120</v>
      </c>
      <c r="B269" s="29" t="s">
        <v>622</v>
      </c>
      <c r="E269" s="30" t="str">
        <f t="shared" si="6"/>
        <v>Vermin</v>
      </c>
      <c r="F269" s="37" t="s">
        <v>614</v>
      </c>
      <c r="G269" s="30" t="s">
        <v>6</v>
      </c>
      <c r="L269" s="30" t="s">
        <v>6</v>
      </c>
    </row>
    <row r="270" spans="1:12" x14ac:dyDescent="0.2">
      <c r="A270" s="28">
        <v>157</v>
      </c>
      <c r="B270" s="29" t="s">
        <v>623</v>
      </c>
      <c r="C270" s="30" t="s">
        <v>813</v>
      </c>
      <c r="E270" s="30" t="str">
        <f t="shared" si="6"/>
        <v>Sewer Rat</v>
      </c>
      <c r="F270" s="37" t="s">
        <v>614</v>
      </c>
      <c r="G270" s="30" t="s">
        <v>6</v>
      </c>
      <c r="L270" s="30" t="s">
        <v>6</v>
      </c>
    </row>
    <row r="271" spans="1:12" x14ac:dyDescent="0.2">
      <c r="A271" s="28">
        <v>214</v>
      </c>
      <c r="B271" s="29" t="s">
        <v>624</v>
      </c>
      <c r="C271" s="30" t="s">
        <v>811</v>
      </c>
      <c r="E271" s="30" t="str">
        <f t="shared" si="6"/>
        <v>Pyramid Pest</v>
      </c>
      <c r="F271" s="37" t="s">
        <v>618</v>
      </c>
      <c r="G271" s="30" t="s">
        <v>618</v>
      </c>
      <c r="L271" s="17" t="s">
        <v>6</v>
      </c>
    </row>
    <row r="272" spans="1:12" x14ac:dyDescent="0.2">
      <c r="A272" s="28">
        <v>220</v>
      </c>
      <c r="B272" s="29" t="s">
        <v>625</v>
      </c>
      <c r="C272" s="30" t="s">
        <v>626</v>
      </c>
      <c r="E272" s="30" t="str">
        <f t="shared" si="6"/>
        <v>Vorpalite</v>
      </c>
      <c r="F272" s="37" t="s">
        <v>407</v>
      </c>
      <c r="G272" s="30" t="s">
        <v>6</v>
      </c>
      <c r="L272" s="30" t="s">
        <v>6</v>
      </c>
    </row>
    <row r="273" spans="1:12" x14ac:dyDescent="0.2">
      <c r="A273" s="28">
        <v>70</v>
      </c>
      <c r="B273" s="29" t="s">
        <v>627</v>
      </c>
      <c r="E273" s="30" t="str">
        <f t="shared" si="6"/>
        <v>Trainee</v>
      </c>
      <c r="F273" s="31" t="s">
        <v>488</v>
      </c>
      <c r="G273" s="30" t="s">
        <v>44</v>
      </c>
      <c r="I273" s="30" t="s">
        <v>41</v>
      </c>
      <c r="J273" s="30" t="s">
        <v>45</v>
      </c>
      <c r="L273" s="30" t="s">
        <v>44</v>
      </c>
    </row>
    <row r="274" spans="1:12" x14ac:dyDescent="0.2">
      <c r="A274" s="28">
        <v>76</v>
      </c>
      <c r="B274" s="36" t="s">
        <v>628</v>
      </c>
      <c r="C274" s="30" t="s">
        <v>814</v>
      </c>
      <c r="D274" s="30" t="s">
        <v>257</v>
      </c>
      <c r="E274" s="30" t="str">
        <f t="shared" si="6"/>
        <v>Window Wil**</v>
      </c>
      <c r="F274" s="31" t="s">
        <v>425</v>
      </c>
      <c r="G274" s="30" t="s">
        <v>44</v>
      </c>
      <c r="I274" s="30" t="s">
        <v>41</v>
      </c>
      <c r="J274" s="30" t="s">
        <v>425</v>
      </c>
      <c r="L274" s="30" t="s">
        <v>44</v>
      </c>
    </row>
    <row r="275" spans="1:12" x14ac:dyDescent="0.2">
      <c r="A275" s="28">
        <v>170</v>
      </c>
      <c r="B275" s="29" t="s">
        <v>629</v>
      </c>
      <c r="E275" s="30" t="str">
        <f t="shared" si="6"/>
        <v>Thief</v>
      </c>
      <c r="F275" s="37" t="s">
        <v>518</v>
      </c>
      <c r="G275" s="30" t="s">
        <v>44</v>
      </c>
      <c r="L275" s="30" t="s">
        <v>44</v>
      </c>
    </row>
    <row r="276" spans="1:12" x14ac:dyDescent="0.2">
      <c r="A276" s="28">
        <v>200</v>
      </c>
      <c r="B276" s="29" t="s">
        <v>630</v>
      </c>
      <c r="E276" s="30" t="str">
        <f t="shared" si="6"/>
        <v>Hired Thug</v>
      </c>
      <c r="F276" s="37" t="s">
        <v>46</v>
      </c>
      <c r="G276" s="30" t="s">
        <v>46</v>
      </c>
      <c r="L276" s="30" t="s">
        <v>44</v>
      </c>
    </row>
    <row r="277" spans="1:12" x14ac:dyDescent="0.2">
      <c r="A277" s="28">
        <v>240</v>
      </c>
      <c r="B277" s="29" t="s">
        <v>631</v>
      </c>
      <c r="E277" s="30" t="str">
        <f t="shared" si="6"/>
        <v>Undead Pirate</v>
      </c>
      <c r="F277" s="37" t="s">
        <v>518</v>
      </c>
      <c r="G277" s="30" t="s">
        <v>44</v>
      </c>
      <c r="L277" s="30" t="s">
        <v>199</v>
      </c>
    </row>
    <row r="278" spans="1:12" x14ac:dyDescent="0.2">
      <c r="A278" s="28">
        <v>265</v>
      </c>
      <c r="B278" s="29" t="s">
        <v>632</v>
      </c>
      <c r="C278" s="30" t="s">
        <v>815</v>
      </c>
      <c r="E278" s="30" t="str">
        <f t="shared" si="6"/>
        <v>Scalawag</v>
      </c>
      <c r="F278" s="37" t="s">
        <v>633</v>
      </c>
      <c r="G278" s="30" t="s">
        <v>44</v>
      </c>
      <c r="L278" s="30" t="s">
        <v>44</v>
      </c>
    </row>
    <row r="279" spans="1:12" x14ac:dyDescent="0.2">
      <c r="A279" s="28">
        <v>66</v>
      </c>
      <c r="B279" s="29" t="s">
        <v>91</v>
      </c>
      <c r="E279" s="30" t="str">
        <f t="shared" si="6"/>
        <v>Sandworm</v>
      </c>
      <c r="F279" s="31" t="s">
        <v>90</v>
      </c>
      <c r="G279" s="30" t="s">
        <v>91</v>
      </c>
      <c r="I279" s="30" t="s">
        <v>90</v>
      </c>
      <c r="J279" s="30" t="s">
        <v>12</v>
      </c>
      <c r="L279" s="30" t="s">
        <v>91</v>
      </c>
    </row>
    <row r="280" spans="1:12" x14ac:dyDescent="0.2">
      <c r="A280" s="28">
        <v>165</v>
      </c>
      <c r="B280" s="29" t="s">
        <v>634</v>
      </c>
      <c r="C280" s="30" t="s">
        <v>635</v>
      </c>
      <c r="E280" s="30" t="str">
        <f t="shared" si="6"/>
        <v>Wurm</v>
      </c>
      <c r="F280" s="37" t="s">
        <v>91</v>
      </c>
      <c r="G280" s="30" t="s">
        <v>91</v>
      </c>
      <c r="L280" s="30" t="s">
        <v>91</v>
      </c>
    </row>
    <row r="281" spans="1:12" x14ac:dyDescent="0.2">
      <c r="A281" s="28">
        <v>273</v>
      </c>
      <c r="B281" s="29" t="s">
        <v>636</v>
      </c>
      <c r="E281" s="30" t="str">
        <f t="shared" si="6"/>
        <v>Earthwurm</v>
      </c>
      <c r="F281" s="37" t="s">
        <v>91</v>
      </c>
      <c r="G281" s="30" t="s">
        <v>91</v>
      </c>
      <c r="L281" s="30" t="s">
        <v>91</v>
      </c>
    </row>
    <row r="282" spans="1:12" x14ac:dyDescent="0.2">
      <c r="A282" s="28">
        <v>20</v>
      </c>
      <c r="B282" s="29" t="s">
        <v>20</v>
      </c>
      <c r="E282" s="30" t="str">
        <f t="shared" si="6"/>
        <v>Scorpion</v>
      </c>
      <c r="F282" s="31" t="s">
        <v>20</v>
      </c>
      <c r="G282" s="30" t="s">
        <v>20</v>
      </c>
      <c r="I282" s="30" t="s">
        <v>18</v>
      </c>
      <c r="J282" s="30" t="s">
        <v>10</v>
      </c>
      <c r="L282" s="30" t="s">
        <v>20</v>
      </c>
    </row>
    <row r="283" spans="1:12" x14ac:dyDescent="0.2">
      <c r="A283" s="28">
        <v>110</v>
      </c>
      <c r="B283" s="29" t="s">
        <v>637</v>
      </c>
      <c r="C283" s="30" t="s">
        <v>837</v>
      </c>
      <c r="E283" s="30" t="str">
        <f t="shared" si="6"/>
        <v>Scorpinoc</v>
      </c>
      <c r="F283" s="37" t="s">
        <v>637</v>
      </c>
      <c r="G283" s="30" t="s">
        <v>20</v>
      </c>
      <c r="L283" s="30" t="s">
        <v>20</v>
      </c>
    </row>
    <row r="284" spans="1:12" x14ac:dyDescent="0.2">
      <c r="A284" s="28">
        <v>172</v>
      </c>
      <c r="B284" s="29" t="s">
        <v>638</v>
      </c>
      <c r="E284" s="30" t="str">
        <f t="shared" si="6"/>
        <v>Snipper</v>
      </c>
      <c r="F284" s="37" t="s">
        <v>637</v>
      </c>
      <c r="G284" s="30" t="s">
        <v>20</v>
      </c>
      <c r="L284" s="30" t="s">
        <v>20</v>
      </c>
    </row>
    <row r="285" spans="1:12" x14ac:dyDescent="0.2">
      <c r="A285" s="28">
        <v>210</v>
      </c>
      <c r="B285" s="29" t="s">
        <v>639</v>
      </c>
      <c r="E285" s="30" t="str">
        <f t="shared" si="6"/>
        <v>Scarab</v>
      </c>
      <c r="F285" s="37" t="s">
        <v>20</v>
      </c>
      <c r="G285" s="30" t="s">
        <v>20</v>
      </c>
      <c r="L285" s="30" t="s">
        <v>20</v>
      </c>
    </row>
    <row r="286" spans="1:12" x14ac:dyDescent="0.2">
      <c r="A286" s="28">
        <v>332</v>
      </c>
      <c r="B286" s="29" t="s">
        <v>640</v>
      </c>
      <c r="E286" s="30" t="str">
        <f t="shared" si="6"/>
        <v>Nodorpion</v>
      </c>
      <c r="F286" s="37" t="s">
        <v>20</v>
      </c>
      <c r="G286" s="30" t="s">
        <v>20</v>
      </c>
      <c r="L286" s="30" t="s">
        <v>20</v>
      </c>
    </row>
    <row r="287" spans="1:12" x14ac:dyDescent="0.2">
      <c r="A287" s="28">
        <v>96</v>
      </c>
      <c r="B287" s="29" t="s">
        <v>641</v>
      </c>
      <c r="E287" s="30" t="str">
        <f t="shared" si="6"/>
        <v>Chordata</v>
      </c>
      <c r="F287" s="37" t="s">
        <v>88</v>
      </c>
      <c r="G287" s="30" t="s">
        <v>88</v>
      </c>
      <c r="I287" s="30" t="s">
        <v>85</v>
      </c>
      <c r="J287" s="30" t="s">
        <v>88</v>
      </c>
      <c r="L287" s="30" t="s">
        <v>88</v>
      </c>
    </row>
    <row r="288" spans="1:12" x14ac:dyDescent="0.2">
      <c r="A288" s="28">
        <v>159</v>
      </c>
      <c r="B288" s="29" t="s">
        <v>642</v>
      </c>
      <c r="E288" s="30" t="str">
        <f t="shared" si="6"/>
        <v>Sea Dragon</v>
      </c>
      <c r="F288" s="37" t="s">
        <v>88</v>
      </c>
      <c r="G288" s="30" t="s">
        <v>88</v>
      </c>
      <c r="L288" s="30" t="s">
        <v>88</v>
      </c>
    </row>
    <row r="289" spans="1:13" x14ac:dyDescent="0.2">
      <c r="A289" s="28">
        <v>230</v>
      </c>
      <c r="B289" s="29" t="s">
        <v>643</v>
      </c>
      <c r="E289" s="30" t="str">
        <f t="shared" si="6"/>
        <v>Shrieking Eel</v>
      </c>
      <c r="F289" s="37" t="s">
        <v>88</v>
      </c>
      <c r="G289" s="30" t="s">
        <v>88</v>
      </c>
      <c r="L289" s="30" t="s">
        <v>88</v>
      </c>
    </row>
    <row r="290" spans="1:13" x14ac:dyDescent="0.2">
      <c r="A290" s="28">
        <v>307</v>
      </c>
      <c r="B290" s="29" t="s">
        <v>644</v>
      </c>
      <c r="E290" s="30" t="str">
        <f t="shared" si="6"/>
        <v>Ogopogo</v>
      </c>
      <c r="F290" s="37" t="s">
        <v>88</v>
      </c>
      <c r="G290" s="30" t="s">
        <v>88</v>
      </c>
      <c r="L290" s="30" t="s">
        <v>88</v>
      </c>
    </row>
    <row r="291" spans="1:13" x14ac:dyDescent="0.2">
      <c r="A291" s="28">
        <v>379</v>
      </c>
      <c r="B291" s="36" t="s">
        <v>92</v>
      </c>
      <c r="D291" s="30" t="s">
        <v>257</v>
      </c>
      <c r="E291" s="30" t="str">
        <f t="shared" si="6"/>
        <v>Shadowstorm**</v>
      </c>
      <c r="F291" s="37" t="s">
        <v>645</v>
      </c>
      <c r="G291" s="30" t="s">
        <v>645</v>
      </c>
      <c r="I291" s="30" t="s">
        <v>21</v>
      </c>
      <c r="J291" s="30" t="s">
        <v>93</v>
      </c>
      <c r="L291" s="30" t="s">
        <v>92</v>
      </c>
    </row>
    <row r="292" spans="1:13" x14ac:dyDescent="0.2">
      <c r="A292" s="28">
        <v>394</v>
      </c>
      <c r="B292" s="36" t="s">
        <v>92</v>
      </c>
      <c r="D292" s="30" t="s">
        <v>257</v>
      </c>
      <c r="E292" s="30" t="str">
        <f t="shared" si="6"/>
        <v>Shadowstorm**</v>
      </c>
      <c r="F292" s="37" t="s">
        <v>645</v>
      </c>
      <c r="G292" s="30" t="s">
        <v>645</v>
      </c>
      <c r="L292" s="30" t="s">
        <v>92</v>
      </c>
    </row>
    <row r="293" spans="1:13" x14ac:dyDescent="0.2">
      <c r="A293" s="28">
        <v>36</v>
      </c>
      <c r="B293" s="38" t="s">
        <v>646</v>
      </c>
      <c r="D293" s="30" t="s">
        <v>257</v>
      </c>
      <c r="E293" s="30" t="str">
        <f t="shared" si="6"/>
        <v>Uber Balthalas**</v>
      </c>
      <c r="F293" s="31" t="s">
        <v>647</v>
      </c>
      <c r="G293" s="30" t="s">
        <v>648</v>
      </c>
      <c r="I293" s="30" t="s">
        <v>21</v>
      </c>
      <c r="J293" s="30" t="s">
        <v>80</v>
      </c>
      <c r="L293" s="17" t="s">
        <v>81</v>
      </c>
    </row>
    <row r="294" spans="1:13" x14ac:dyDescent="0.2">
      <c r="A294" s="28">
        <v>101</v>
      </c>
      <c r="B294" s="36" t="s">
        <v>649</v>
      </c>
      <c r="D294" s="30" t="s">
        <v>257</v>
      </c>
      <c r="E294" s="30" t="str">
        <f t="shared" si="6"/>
        <v>Dow Jones**</v>
      </c>
      <c r="F294" s="37" t="s">
        <v>199</v>
      </c>
      <c r="G294" s="30" t="s">
        <v>650</v>
      </c>
      <c r="I294" s="30" t="s">
        <v>80</v>
      </c>
      <c r="J294" s="30" t="s">
        <v>12</v>
      </c>
      <c r="L294" s="30" t="s">
        <v>81</v>
      </c>
    </row>
    <row r="295" spans="1:13" x14ac:dyDescent="0.2">
      <c r="A295" s="28">
        <v>190</v>
      </c>
      <c r="B295" s="29" t="s">
        <v>651</v>
      </c>
      <c r="E295" s="30" t="str">
        <f t="shared" si="6"/>
        <v>Gaialich</v>
      </c>
      <c r="F295" s="37" t="s">
        <v>199</v>
      </c>
      <c r="G295" s="30" t="s">
        <v>199</v>
      </c>
      <c r="I295" s="30" t="s">
        <v>80</v>
      </c>
      <c r="J295" s="30" t="s">
        <v>10</v>
      </c>
      <c r="L295" s="17" t="s">
        <v>199</v>
      </c>
      <c r="M295" s="30" t="s">
        <v>652</v>
      </c>
    </row>
    <row r="296" spans="1:13" x14ac:dyDescent="0.2">
      <c r="A296" s="28">
        <v>257</v>
      </c>
      <c r="B296" s="36" t="s">
        <v>646</v>
      </c>
      <c r="D296" s="30" t="s">
        <v>257</v>
      </c>
      <c r="E296" s="30" t="str">
        <f t="shared" si="6"/>
        <v>Uber Balthalas**</v>
      </c>
      <c r="F296" s="37" t="s">
        <v>199</v>
      </c>
      <c r="G296" s="30" t="s">
        <v>648</v>
      </c>
      <c r="I296" s="30" t="s">
        <v>21</v>
      </c>
      <c r="J296" s="30" t="s">
        <v>80</v>
      </c>
      <c r="L296" s="17" t="s">
        <v>81</v>
      </c>
    </row>
    <row r="297" spans="1:13" x14ac:dyDescent="0.2">
      <c r="A297" s="28">
        <v>358</v>
      </c>
      <c r="B297" s="29" t="s">
        <v>653</v>
      </c>
      <c r="E297" s="30" t="str">
        <f t="shared" si="6"/>
        <v>Bonelich</v>
      </c>
      <c r="F297" s="37" t="s">
        <v>199</v>
      </c>
      <c r="G297" s="30" t="s">
        <v>199</v>
      </c>
      <c r="L297" s="17" t="s">
        <v>199</v>
      </c>
    </row>
    <row r="298" spans="1:13" x14ac:dyDescent="0.2">
      <c r="A298" s="28">
        <v>41</v>
      </c>
      <c r="B298" s="29" t="s">
        <v>654</v>
      </c>
      <c r="E298" s="30" t="str">
        <f t="shared" si="6"/>
        <v>Ameboid</v>
      </c>
      <c r="F298" s="31" t="s">
        <v>654</v>
      </c>
      <c r="G298" s="30" t="s">
        <v>654</v>
      </c>
      <c r="I298" s="30" t="s">
        <v>73</v>
      </c>
      <c r="J298" s="30" t="s">
        <v>12</v>
      </c>
      <c r="L298" s="30" t="s">
        <v>73</v>
      </c>
    </row>
    <row r="299" spans="1:13" x14ac:dyDescent="0.2">
      <c r="A299" s="28">
        <v>154</v>
      </c>
      <c r="B299" s="29" t="s">
        <v>73</v>
      </c>
      <c r="E299" s="30" t="str">
        <f t="shared" si="6"/>
        <v>Slime</v>
      </c>
      <c r="F299" s="37" t="s">
        <v>73</v>
      </c>
      <c r="G299" s="30" t="s">
        <v>73</v>
      </c>
      <c r="L299" s="30" t="s">
        <v>73</v>
      </c>
    </row>
    <row r="300" spans="1:13" x14ac:dyDescent="0.2">
      <c r="A300" s="28">
        <v>155</v>
      </c>
      <c r="B300" s="29" t="s">
        <v>655</v>
      </c>
      <c r="E300" s="30" t="str">
        <f t="shared" si="6"/>
        <v>Jelly</v>
      </c>
      <c r="F300" s="37" t="s">
        <v>655</v>
      </c>
      <c r="G300" s="30" t="s">
        <v>73</v>
      </c>
      <c r="L300" s="30" t="s">
        <v>73</v>
      </c>
    </row>
    <row r="301" spans="1:13" x14ac:dyDescent="0.2">
      <c r="A301" s="28">
        <v>196</v>
      </c>
      <c r="B301" s="29" t="s">
        <v>656</v>
      </c>
      <c r="C301" s="30" t="s">
        <v>838</v>
      </c>
      <c r="E301" s="30" t="str">
        <f t="shared" si="6"/>
        <v>Sojelly</v>
      </c>
      <c r="F301" s="37" t="s">
        <v>654</v>
      </c>
      <c r="G301" s="30" t="s">
        <v>654</v>
      </c>
      <c r="L301" s="30" t="s">
        <v>73</v>
      </c>
    </row>
    <row r="302" spans="1:13" x14ac:dyDescent="0.2">
      <c r="A302" s="28">
        <v>237</v>
      </c>
      <c r="B302" s="29" t="s">
        <v>657</v>
      </c>
      <c r="E302" s="30" t="str">
        <f t="shared" si="6"/>
        <v>Blood Slime</v>
      </c>
      <c r="F302" s="37" t="s">
        <v>73</v>
      </c>
      <c r="G302" s="30" t="s">
        <v>73</v>
      </c>
      <c r="L302" s="30" t="s">
        <v>73</v>
      </c>
    </row>
    <row r="303" spans="1:13" x14ac:dyDescent="0.2">
      <c r="A303" s="28">
        <v>238</v>
      </c>
      <c r="B303" s="29" t="s">
        <v>658</v>
      </c>
      <c r="E303" s="30" t="str">
        <f t="shared" si="6"/>
        <v>Plasma Jelly</v>
      </c>
      <c r="F303" s="37" t="s">
        <v>73</v>
      </c>
      <c r="G303" s="30" t="s">
        <v>73</v>
      </c>
      <c r="L303" s="30" t="s">
        <v>73</v>
      </c>
    </row>
    <row r="304" spans="1:13" x14ac:dyDescent="0.2">
      <c r="A304" s="28">
        <v>242</v>
      </c>
      <c r="B304" s="29" t="s">
        <v>659</v>
      </c>
      <c r="E304" s="30" t="str">
        <f t="shared" si="6"/>
        <v>Glorpus</v>
      </c>
      <c r="F304" s="37" t="s">
        <v>654</v>
      </c>
      <c r="G304" s="30" t="s">
        <v>654</v>
      </c>
      <c r="L304" s="30" t="s">
        <v>73</v>
      </c>
    </row>
    <row r="305" spans="1:13" x14ac:dyDescent="0.2">
      <c r="A305" s="28">
        <v>299</v>
      </c>
      <c r="B305" s="29" t="s">
        <v>660</v>
      </c>
      <c r="E305" s="30" t="str">
        <f t="shared" si="6"/>
        <v>Crystal Slime</v>
      </c>
      <c r="F305" s="37" t="s">
        <v>73</v>
      </c>
      <c r="G305" s="30" t="s">
        <v>73</v>
      </c>
      <c r="L305" s="30" t="s">
        <v>73</v>
      </c>
    </row>
    <row r="306" spans="1:13" x14ac:dyDescent="0.2">
      <c r="A306" s="28">
        <v>371</v>
      </c>
      <c r="B306" s="29" t="s">
        <v>661</v>
      </c>
      <c r="C306" s="30" t="s">
        <v>662</v>
      </c>
      <c r="E306" s="30" t="str">
        <f t="shared" si="6"/>
        <v>Catsup Slime</v>
      </c>
      <c r="F306" s="37" t="s">
        <v>73</v>
      </c>
      <c r="G306" s="30" t="s">
        <v>73</v>
      </c>
      <c r="L306" s="30" t="s">
        <v>73</v>
      </c>
    </row>
    <row r="307" spans="1:13" x14ac:dyDescent="0.2">
      <c r="A307" s="28">
        <v>93</v>
      </c>
      <c r="B307" s="36" t="s">
        <v>663</v>
      </c>
      <c r="C307" s="30" t="s">
        <v>816</v>
      </c>
      <c r="D307" s="30" t="s">
        <v>257</v>
      </c>
      <c r="E307" s="30" t="str">
        <f t="shared" si="6"/>
        <v>Galt?**</v>
      </c>
      <c r="F307" s="31" t="s">
        <v>664</v>
      </c>
      <c r="G307" s="30" t="s">
        <v>204</v>
      </c>
      <c r="I307" s="30" t="s">
        <v>67</v>
      </c>
      <c r="J307" s="30" t="s">
        <v>665</v>
      </c>
      <c r="L307" s="30" t="s">
        <v>204</v>
      </c>
      <c r="M307" s="30" t="s">
        <v>204</v>
      </c>
    </row>
    <row r="308" spans="1:13" x14ac:dyDescent="0.2">
      <c r="A308" s="28">
        <v>283</v>
      </c>
      <c r="B308" s="29" t="s">
        <v>204</v>
      </c>
      <c r="E308" s="30" t="str">
        <f t="shared" si="6"/>
        <v>Spek</v>
      </c>
      <c r="F308" s="37" t="s">
        <v>204</v>
      </c>
      <c r="G308" s="30" t="s">
        <v>204</v>
      </c>
      <c r="L308" s="30" t="s">
        <v>204</v>
      </c>
      <c r="M308" s="30" t="s">
        <v>204</v>
      </c>
    </row>
    <row r="309" spans="1:13" x14ac:dyDescent="0.2">
      <c r="A309" s="28">
        <v>284</v>
      </c>
      <c r="B309" s="29" t="s">
        <v>204</v>
      </c>
      <c r="E309" s="30" t="str">
        <f t="shared" si="6"/>
        <v>Spek</v>
      </c>
      <c r="F309" s="37" t="s">
        <v>204</v>
      </c>
      <c r="G309" s="30" t="s">
        <v>204</v>
      </c>
      <c r="L309" s="30" t="s">
        <v>204</v>
      </c>
      <c r="M309" s="30" t="s">
        <v>204</v>
      </c>
    </row>
    <row r="310" spans="1:13" x14ac:dyDescent="0.2">
      <c r="A310" s="28">
        <v>285</v>
      </c>
      <c r="B310" s="29" t="s">
        <v>204</v>
      </c>
      <c r="E310" s="30" t="str">
        <f t="shared" si="6"/>
        <v>Spek</v>
      </c>
      <c r="F310" s="37" t="s">
        <v>204</v>
      </c>
      <c r="G310" s="30" t="s">
        <v>204</v>
      </c>
      <c r="L310" s="30" t="s">
        <v>204</v>
      </c>
      <c r="M310" s="30" t="s">
        <v>204</v>
      </c>
    </row>
    <row r="311" spans="1:13" x14ac:dyDescent="0.2">
      <c r="A311" s="28">
        <v>286</v>
      </c>
      <c r="B311" s="29" t="s">
        <v>204</v>
      </c>
      <c r="E311" s="30" t="str">
        <f t="shared" si="6"/>
        <v>Spek</v>
      </c>
      <c r="F311" s="37" t="s">
        <v>204</v>
      </c>
      <c r="G311" s="30" t="s">
        <v>204</v>
      </c>
      <c r="L311" s="30" t="s">
        <v>204</v>
      </c>
      <c r="M311" s="30" t="s">
        <v>204</v>
      </c>
    </row>
    <row r="312" spans="1:13" x14ac:dyDescent="0.2">
      <c r="A312" s="28">
        <v>52</v>
      </c>
      <c r="B312" s="29" t="s">
        <v>666</v>
      </c>
      <c r="C312" s="30" t="s">
        <v>817</v>
      </c>
      <c r="E312" s="30" t="str">
        <f t="shared" si="6"/>
        <v>Desertray</v>
      </c>
      <c r="F312" s="31" t="s">
        <v>667</v>
      </c>
      <c r="G312" s="30" t="s">
        <v>667</v>
      </c>
      <c r="I312" s="30" t="s">
        <v>85</v>
      </c>
      <c r="J312" s="30" t="s">
        <v>10</v>
      </c>
      <c r="K312" s="30" t="s">
        <v>668</v>
      </c>
      <c r="L312" s="17" t="s">
        <v>205</v>
      </c>
    </row>
    <row r="313" spans="1:13" x14ac:dyDescent="0.2">
      <c r="A313" s="28">
        <v>98</v>
      </c>
      <c r="B313" s="29" t="s">
        <v>669</v>
      </c>
      <c r="C313" s="30" t="s">
        <v>670</v>
      </c>
      <c r="E313" s="30" t="str">
        <f t="shared" si="6"/>
        <v>Aspray</v>
      </c>
      <c r="F313" s="37" t="s">
        <v>671</v>
      </c>
      <c r="G313" s="30" t="s">
        <v>667</v>
      </c>
      <c r="I313" s="30" t="s">
        <v>85</v>
      </c>
      <c r="J313" s="30" t="s">
        <v>671</v>
      </c>
      <c r="L313" s="17" t="s">
        <v>205</v>
      </c>
    </row>
    <row r="314" spans="1:13" x14ac:dyDescent="0.2">
      <c r="A314" s="28">
        <v>125</v>
      </c>
      <c r="B314" s="29" t="s">
        <v>205</v>
      </c>
      <c r="E314" s="30" t="str">
        <f t="shared" si="6"/>
        <v>Stingray</v>
      </c>
      <c r="F314" s="37" t="s">
        <v>667</v>
      </c>
      <c r="G314" s="30" t="s">
        <v>667</v>
      </c>
      <c r="L314" s="17" t="s">
        <v>205</v>
      </c>
    </row>
    <row r="315" spans="1:13" x14ac:dyDescent="0.2">
      <c r="A315" s="28">
        <v>161</v>
      </c>
      <c r="B315" s="29" t="s">
        <v>672</v>
      </c>
      <c r="C315" s="30" t="s">
        <v>673</v>
      </c>
      <c r="E315" s="30" t="str">
        <f t="shared" si="6"/>
        <v>Shockray</v>
      </c>
      <c r="F315" s="37" t="s">
        <v>671</v>
      </c>
      <c r="G315" s="30" t="s">
        <v>667</v>
      </c>
      <c r="L315" s="17" t="s">
        <v>205</v>
      </c>
    </row>
    <row r="316" spans="1:13" x14ac:dyDescent="0.2">
      <c r="A316" s="28">
        <v>234</v>
      </c>
      <c r="B316" s="29" t="s">
        <v>674</v>
      </c>
      <c r="E316" s="30" t="str">
        <f t="shared" si="6"/>
        <v>Electric Ray</v>
      </c>
      <c r="F316" s="37" t="s">
        <v>667</v>
      </c>
      <c r="G316" s="30" t="s">
        <v>667</v>
      </c>
      <c r="L316" s="17" t="s">
        <v>205</v>
      </c>
    </row>
    <row r="317" spans="1:13" x14ac:dyDescent="0.2">
      <c r="A317" s="28">
        <v>312</v>
      </c>
      <c r="B317" s="29" t="s">
        <v>675</v>
      </c>
      <c r="E317" s="30" t="str">
        <f t="shared" si="6"/>
        <v>Rainbow Ray</v>
      </c>
      <c r="F317" s="37" t="s">
        <v>667</v>
      </c>
      <c r="G317" s="30" t="s">
        <v>667</v>
      </c>
      <c r="L317" s="17" t="s">
        <v>205</v>
      </c>
    </row>
    <row r="318" spans="1:13" x14ac:dyDescent="0.2">
      <c r="A318" s="28">
        <v>313</v>
      </c>
      <c r="B318" s="29" t="s">
        <v>675</v>
      </c>
      <c r="E318" s="30" t="str">
        <f t="shared" si="6"/>
        <v>Rainbow Ray</v>
      </c>
      <c r="F318" s="37" t="s">
        <v>667</v>
      </c>
      <c r="G318" s="30" t="s">
        <v>667</v>
      </c>
      <c r="L318" s="17" t="s">
        <v>205</v>
      </c>
    </row>
    <row r="319" spans="1:13" x14ac:dyDescent="0.2">
      <c r="A319" s="28">
        <v>314</v>
      </c>
      <c r="B319" s="29" t="s">
        <v>675</v>
      </c>
      <c r="E319" s="30" t="str">
        <f t="shared" si="6"/>
        <v>Rainbow Ray</v>
      </c>
      <c r="F319" s="37" t="s">
        <v>667</v>
      </c>
      <c r="G319" s="30" t="s">
        <v>667</v>
      </c>
      <c r="L319" s="17" t="s">
        <v>205</v>
      </c>
    </row>
    <row r="320" spans="1:13" x14ac:dyDescent="0.2">
      <c r="A320" s="28">
        <v>277</v>
      </c>
      <c r="B320" s="29" t="s">
        <v>676</v>
      </c>
      <c r="E320" s="30" t="str">
        <f t="shared" si="6"/>
        <v>Skynet</v>
      </c>
      <c r="F320" s="37" t="s">
        <v>677</v>
      </c>
      <c r="G320" s="30" t="s">
        <v>58</v>
      </c>
      <c r="I320" s="30" t="s">
        <v>55</v>
      </c>
      <c r="J320" s="30" t="s">
        <v>26</v>
      </c>
      <c r="L320" s="30" t="s">
        <v>58</v>
      </c>
    </row>
    <row r="321" spans="1:13" x14ac:dyDescent="0.2">
      <c r="A321" s="28">
        <v>320</v>
      </c>
      <c r="B321" s="29" t="s">
        <v>678</v>
      </c>
      <c r="E321" s="30" t="str">
        <f t="shared" si="6"/>
        <v>Protocol Droid</v>
      </c>
      <c r="F321" s="37" t="s">
        <v>677</v>
      </c>
      <c r="G321" s="30" t="s">
        <v>58</v>
      </c>
      <c r="L321" s="30" t="s">
        <v>58</v>
      </c>
    </row>
    <row r="322" spans="1:13" x14ac:dyDescent="0.2">
      <c r="A322" s="28">
        <v>326</v>
      </c>
      <c r="B322" s="29" t="s">
        <v>679</v>
      </c>
      <c r="E322" s="30" t="str">
        <f t="shared" ref="E322:E385" si="7">IF(ISBLANK(C322), B322,C322) &amp; D322</f>
        <v>Telnet</v>
      </c>
      <c r="F322" s="37" t="s">
        <v>677</v>
      </c>
      <c r="G322" s="30" t="s">
        <v>58</v>
      </c>
      <c r="L322" s="30" t="s">
        <v>58</v>
      </c>
    </row>
    <row r="323" spans="1:13" x14ac:dyDescent="0.2">
      <c r="A323" s="28">
        <v>386</v>
      </c>
      <c r="B323" s="36" t="s">
        <v>680</v>
      </c>
      <c r="D323" s="30" t="s">
        <v>257</v>
      </c>
      <c r="E323" s="30" t="str">
        <f t="shared" si="7"/>
        <v>Unguis**</v>
      </c>
      <c r="F323" s="37" t="s">
        <v>89</v>
      </c>
      <c r="G323" s="30" t="s">
        <v>89</v>
      </c>
      <c r="L323" s="30" t="s">
        <v>89</v>
      </c>
    </row>
    <row r="324" spans="1:13" x14ac:dyDescent="0.2">
      <c r="A324" s="28">
        <v>387</v>
      </c>
      <c r="B324" s="36" t="s">
        <v>681</v>
      </c>
      <c r="D324" s="30" t="s">
        <v>257</v>
      </c>
      <c r="E324" s="30" t="str">
        <f t="shared" si="7"/>
        <v>Manus**</v>
      </c>
      <c r="F324" s="37" t="s">
        <v>89</v>
      </c>
      <c r="G324" s="30" t="s">
        <v>89</v>
      </c>
      <c r="L324" s="30" t="s">
        <v>89</v>
      </c>
    </row>
    <row r="325" spans="1:13" x14ac:dyDescent="0.2">
      <c r="A325" s="28">
        <v>17</v>
      </c>
      <c r="B325" s="29" t="s">
        <v>682</v>
      </c>
      <c r="C325" s="30" t="s">
        <v>69</v>
      </c>
      <c r="E325" s="30" t="str">
        <f t="shared" si="7"/>
        <v>Toadstool</v>
      </c>
      <c r="F325" s="31" t="s">
        <v>683</v>
      </c>
      <c r="G325" s="30" t="s">
        <v>69</v>
      </c>
      <c r="I325" s="30" t="s">
        <v>70</v>
      </c>
      <c r="J325" s="30" t="s">
        <v>8</v>
      </c>
      <c r="K325" s="30" t="s">
        <v>684</v>
      </c>
      <c r="L325" s="30" t="s">
        <v>69</v>
      </c>
    </row>
    <row r="326" spans="1:13" x14ac:dyDescent="0.2">
      <c r="A326" s="28">
        <v>106</v>
      </c>
      <c r="B326" s="29" t="s">
        <v>685</v>
      </c>
      <c r="C326" s="30" t="s">
        <v>686</v>
      </c>
      <c r="E326" s="30" t="str">
        <f t="shared" si="7"/>
        <v>Puffer</v>
      </c>
      <c r="F326" s="37" t="s">
        <v>683</v>
      </c>
      <c r="G326" s="30" t="s">
        <v>69</v>
      </c>
      <c r="L326" s="30" t="s">
        <v>69</v>
      </c>
    </row>
    <row r="327" spans="1:13" x14ac:dyDescent="0.2">
      <c r="A327" s="28">
        <v>198</v>
      </c>
      <c r="B327" s="29" t="s">
        <v>687</v>
      </c>
      <c r="C327" s="30" t="s">
        <v>688</v>
      </c>
      <c r="E327" s="30" t="str">
        <f t="shared" si="7"/>
        <v>Funghoul</v>
      </c>
      <c r="F327" s="37" t="s">
        <v>683</v>
      </c>
      <c r="G327" s="30" t="s">
        <v>69</v>
      </c>
      <c r="L327" s="30" t="s">
        <v>69</v>
      </c>
    </row>
    <row r="328" spans="1:13" x14ac:dyDescent="0.2">
      <c r="A328" s="28">
        <v>251</v>
      </c>
      <c r="B328" s="29" t="s">
        <v>689</v>
      </c>
      <c r="E328" s="30" t="str">
        <f t="shared" si="7"/>
        <v>Flesh Eater</v>
      </c>
      <c r="F328" s="37" t="s">
        <v>683</v>
      </c>
      <c r="G328" s="30" t="s">
        <v>69</v>
      </c>
      <c r="L328" s="30" t="s">
        <v>69</v>
      </c>
    </row>
    <row r="329" spans="1:13" x14ac:dyDescent="0.2">
      <c r="A329" s="28">
        <v>329</v>
      </c>
      <c r="B329" s="29" t="s">
        <v>683</v>
      </c>
      <c r="C329" s="30" t="s">
        <v>690</v>
      </c>
      <c r="E329" s="30" t="str">
        <f t="shared" si="7"/>
        <v>Mushboom</v>
      </c>
      <c r="F329" s="37" t="s">
        <v>683</v>
      </c>
      <c r="G329" s="30" t="s">
        <v>69</v>
      </c>
      <c r="L329" s="30" t="s">
        <v>69</v>
      </c>
    </row>
    <row r="330" spans="1:13" x14ac:dyDescent="0.2">
      <c r="A330" s="28">
        <v>7</v>
      </c>
      <c r="B330" s="38" t="s">
        <v>691</v>
      </c>
      <c r="C330" s="30" t="s">
        <v>692</v>
      </c>
      <c r="D330" s="30" t="s">
        <v>257</v>
      </c>
      <c r="E330" s="30" t="str">
        <f t="shared" si="7"/>
        <v>Cave Troll**</v>
      </c>
      <c r="F330" s="37" t="s">
        <v>693</v>
      </c>
      <c r="G330" s="30" t="s">
        <v>38</v>
      </c>
      <c r="I330" s="30" t="s">
        <v>37</v>
      </c>
      <c r="J330" s="30" t="s">
        <v>10</v>
      </c>
      <c r="L330" s="17" t="s">
        <v>38</v>
      </c>
      <c r="M330" s="30" t="s">
        <v>694</v>
      </c>
    </row>
    <row r="331" spans="1:13" x14ac:dyDescent="0.2">
      <c r="A331" s="28">
        <v>12</v>
      </c>
      <c r="B331" s="29" t="s">
        <v>695</v>
      </c>
      <c r="C331" s="30" t="s">
        <v>38</v>
      </c>
      <c r="E331" s="30" t="str">
        <f t="shared" si="7"/>
        <v>Troll</v>
      </c>
      <c r="F331" s="37" t="s">
        <v>693</v>
      </c>
      <c r="G331" s="30" t="s">
        <v>38</v>
      </c>
      <c r="L331" s="30" t="s">
        <v>38</v>
      </c>
    </row>
    <row r="332" spans="1:13" x14ac:dyDescent="0.2">
      <c r="A332" s="28">
        <v>30</v>
      </c>
      <c r="B332" s="29" t="s">
        <v>696</v>
      </c>
      <c r="C332" s="30" t="s">
        <v>697</v>
      </c>
      <c r="E332" s="30" t="str">
        <f t="shared" si="7"/>
        <v>Dweller</v>
      </c>
      <c r="F332" s="31" t="s">
        <v>698</v>
      </c>
      <c r="G332" s="30" t="s">
        <v>38</v>
      </c>
      <c r="L332" s="30" t="s">
        <v>38</v>
      </c>
    </row>
    <row r="333" spans="1:13" x14ac:dyDescent="0.2">
      <c r="A333" s="28">
        <v>104</v>
      </c>
      <c r="B333" s="36" t="s">
        <v>699</v>
      </c>
      <c r="D333" s="30" t="s">
        <v>257</v>
      </c>
      <c r="E333" s="30" t="str">
        <f t="shared" si="7"/>
        <v>Mr. Sharpteeth**</v>
      </c>
      <c r="F333" s="37" t="s">
        <v>693</v>
      </c>
      <c r="G333" s="30" t="s">
        <v>38</v>
      </c>
      <c r="L333" s="30" t="s">
        <v>38</v>
      </c>
    </row>
    <row r="334" spans="1:13" x14ac:dyDescent="0.2">
      <c r="A334" s="28">
        <v>244</v>
      </c>
      <c r="B334" s="29" t="s">
        <v>700</v>
      </c>
      <c r="C334" s="30" t="s">
        <v>818</v>
      </c>
      <c r="E334" s="30" t="str">
        <f t="shared" si="7"/>
        <v>Troll Warrior</v>
      </c>
      <c r="F334" s="37" t="s">
        <v>693</v>
      </c>
      <c r="G334" s="30" t="s">
        <v>38</v>
      </c>
      <c r="L334" s="30" t="s">
        <v>38</v>
      </c>
    </row>
    <row r="335" spans="1:13" x14ac:dyDescent="0.2">
      <c r="A335" s="28">
        <v>354</v>
      </c>
      <c r="B335" s="29" t="s">
        <v>701</v>
      </c>
      <c r="C335" s="30" t="s">
        <v>702</v>
      </c>
      <c r="E335" s="30" t="str">
        <f t="shared" si="7"/>
        <v>Troll Hunter</v>
      </c>
      <c r="F335" s="37" t="s">
        <v>693</v>
      </c>
      <c r="G335" s="30" t="s">
        <v>38</v>
      </c>
      <c r="L335" s="30" t="s">
        <v>38</v>
      </c>
    </row>
    <row r="336" spans="1:13" x14ac:dyDescent="0.2">
      <c r="A336" s="28">
        <v>16</v>
      </c>
      <c r="B336" s="29" t="s">
        <v>115</v>
      </c>
      <c r="C336" s="30" t="s">
        <v>250</v>
      </c>
      <c r="E336" s="30" t="str">
        <f t="shared" si="7"/>
        <v>Tusker</v>
      </c>
      <c r="F336" s="31" t="s">
        <v>251</v>
      </c>
      <c r="G336" s="30" t="s">
        <v>252</v>
      </c>
      <c r="I336" s="30" t="s">
        <v>7</v>
      </c>
      <c r="J336" s="30" t="s">
        <v>12</v>
      </c>
      <c r="L336" s="30" t="s">
        <v>198</v>
      </c>
    </row>
    <row r="337" spans="1:13" x14ac:dyDescent="0.2">
      <c r="A337" s="28">
        <v>25</v>
      </c>
      <c r="B337" s="29" t="s">
        <v>117</v>
      </c>
      <c r="C337" s="30" t="s">
        <v>253</v>
      </c>
      <c r="E337" s="30" t="str">
        <f t="shared" si="7"/>
        <v>Grand Tusker</v>
      </c>
      <c r="F337" s="31" t="s">
        <v>251</v>
      </c>
      <c r="G337" s="30" t="s">
        <v>252</v>
      </c>
      <c r="L337" s="30" t="s">
        <v>198</v>
      </c>
    </row>
    <row r="338" spans="1:13" x14ac:dyDescent="0.2">
      <c r="A338" s="28">
        <v>219</v>
      </c>
      <c r="B338" s="29" t="s">
        <v>127</v>
      </c>
      <c r="C338" s="30" t="s">
        <v>703</v>
      </c>
      <c r="E338" s="30" t="str">
        <f t="shared" si="7"/>
        <v>Nastidon</v>
      </c>
      <c r="F338" s="37" t="s">
        <v>251</v>
      </c>
      <c r="G338" s="30" t="s">
        <v>252</v>
      </c>
      <c r="L338" s="30" t="s">
        <v>198</v>
      </c>
    </row>
    <row r="339" spans="1:13" x14ac:dyDescent="0.2">
      <c r="A339" s="28">
        <v>328</v>
      </c>
      <c r="B339" s="29" t="s">
        <v>133</v>
      </c>
      <c r="C339" s="30" t="s">
        <v>704</v>
      </c>
      <c r="E339" s="30" t="str">
        <f t="shared" si="7"/>
        <v>Buffodon</v>
      </c>
      <c r="F339" s="37" t="s">
        <v>251</v>
      </c>
      <c r="G339" s="30" t="s">
        <v>252</v>
      </c>
      <c r="L339" s="30" t="s">
        <v>198</v>
      </c>
    </row>
    <row r="340" spans="1:13" x14ac:dyDescent="0.2">
      <c r="A340" s="28">
        <v>90</v>
      </c>
      <c r="B340" s="29" t="s">
        <v>121</v>
      </c>
      <c r="E340" s="30" t="str">
        <f t="shared" si="7"/>
        <v>Yax</v>
      </c>
      <c r="F340" s="31" t="s">
        <v>252</v>
      </c>
      <c r="G340" s="30" t="s">
        <v>252</v>
      </c>
      <c r="L340" s="17" t="s">
        <v>198</v>
      </c>
    </row>
    <row r="341" spans="1:13" x14ac:dyDescent="0.2">
      <c r="A341" s="28">
        <v>92</v>
      </c>
      <c r="B341" s="29" t="s">
        <v>122</v>
      </c>
      <c r="E341" s="30" t="str">
        <f t="shared" si="7"/>
        <v>Buffalax</v>
      </c>
      <c r="F341" s="31" t="s">
        <v>252</v>
      </c>
      <c r="G341" s="30" t="s">
        <v>252</v>
      </c>
      <c r="L341" s="17" t="s">
        <v>198</v>
      </c>
    </row>
    <row r="342" spans="1:13" x14ac:dyDescent="0.2">
      <c r="A342" s="28">
        <v>184</v>
      </c>
      <c r="B342" s="29" t="s">
        <v>125</v>
      </c>
      <c r="E342" s="30" t="str">
        <f t="shared" si="7"/>
        <v>Ramekin</v>
      </c>
      <c r="F342" s="37" t="s">
        <v>252</v>
      </c>
      <c r="G342" s="30" t="s">
        <v>252</v>
      </c>
      <c r="L342" s="17" t="s">
        <v>198</v>
      </c>
    </row>
    <row r="343" spans="1:13" x14ac:dyDescent="0.2">
      <c r="A343" s="28">
        <v>189</v>
      </c>
      <c r="B343" s="36" t="s">
        <v>125</v>
      </c>
      <c r="D343" s="30" t="s">
        <v>294</v>
      </c>
      <c r="E343" s="30" t="str">
        <f t="shared" si="7"/>
        <v>Ramekin*</v>
      </c>
      <c r="F343" s="37" t="s">
        <v>295</v>
      </c>
      <c r="G343" s="30" t="s">
        <v>252</v>
      </c>
      <c r="L343" s="17" t="s">
        <v>198</v>
      </c>
    </row>
    <row r="344" spans="1:13" x14ac:dyDescent="0.2">
      <c r="A344" s="28">
        <v>113</v>
      </c>
      <c r="B344" s="29" t="s">
        <v>705</v>
      </c>
      <c r="E344" s="30" t="str">
        <f t="shared" si="7"/>
        <v>Ungula</v>
      </c>
      <c r="F344" s="37" t="s">
        <v>706</v>
      </c>
      <c r="G344" s="30" t="s">
        <v>202</v>
      </c>
      <c r="I344" s="30" t="s">
        <v>70</v>
      </c>
      <c r="J344" s="30" t="s">
        <v>12</v>
      </c>
      <c r="L344" s="17" t="s">
        <v>202</v>
      </c>
      <c r="M344" s="30" t="s">
        <v>707</v>
      </c>
    </row>
    <row r="345" spans="1:13" x14ac:dyDescent="0.2">
      <c r="A345" s="28">
        <v>169</v>
      </c>
      <c r="B345" s="29" t="s">
        <v>708</v>
      </c>
      <c r="C345" s="30" t="s">
        <v>819</v>
      </c>
      <c r="E345" s="30" t="str">
        <f t="shared" si="7"/>
        <v>Horrorwhip</v>
      </c>
      <c r="F345" s="37" t="s">
        <v>706</v>
      </c>
      <c r="G345" s="30" t="s">
        <v>202</v>
      </c>
      <c r="L345" s="17" t="s">
        <v>202</v>
      </c>
      <c r="M345" s="30" t="s">
        <v>707</v>
      </c>
    </row>
    <row r="346" spans="1:13" x14ac:dyDescent="0.2">
      <c r="A346" s="28">
        <v>291</v>
      </c>
      <c r="B346" s="29" t="s">
        <v>709</v>
      </c>
      <c r="E346" s="30" t="str">
        <f t="shared" si="7"/>
        <v>Mandrake</v>
      </c>
      <c r="F346" s="37" t="s">
        <v>70</v>
      </c>
      <c r="G346" s="30" t="s">
        <v>202</v>
      </c>
      <c r="L346" s="17" t="s">
        <v>202</v>
      </c>
      <c r="M346" s="30" t="s">
        <v>707</v>
      </c>
    </row>
    <row r="347" spans="1:13" x14ac:dyDescent="0.2">
      <c r="A347" s="28">
        <v>344</v>
      </c>
      <c r="B347" s="29" t="s">
        <v>268</v>
      </c>
      <c r="E347" s="30" t="str">
        <f t="shared" si="7"/>
        <v>Creeper</v>
      </c>
      <c r="F347" s="37" t="s">
        <v>70</v>
      </c>
      <c r="G347" s="30" t="s">
        <v>202</v>
      </c>
      <c r="L347" s="17" t="s">
        <v>202</v>
      </c>
      <c r="M347" s="30" t="s">
        <v>707</v>
      </c>
    </row>
    <row r="348" spans="1:13" x14ac:dyDescent="0.2">
      <c r="A348" s="28">
        <v>132</v>
      </c>
      <c r="B348" s="36" t="s">
        <v>710</v>
      </c>
      <c r="D348" s="30" t="s">
        <v>257</v>
      </c>
      <c r="E348" s="30" t="str">
        <f t="shared" si="7"/>
        <v>Contraption**</v>
      </c>
      <c r="F348" s="37" t="s">
        <v>55</v>
      </c>
      <c r="G348" s="30" t="s">
        <v>57</v>
      </c>
      <c r="I348" s="30" t="s">
        <v>55</v>
      </c>
      <c r="J348" s="30" t="s">
        <v>10</v>
      </c>
      <c r="L348" s="30" t="s">
        <v>57</v>
      </c>
    </row>
    <row r="349" spans="1:13" x14ac:dyDescent="0.2">
      <c r="A349" s="28">
        <v>279</v>
      </c>
      <c r="B349" s="29" t="s">
        <v>711</v>
      </c>
      <c r="E349" s="30" t="str">
        <f t="shared" si="7"/>
        <v>Walker</v>
      </c>
      <c r="F349" s="37" t="s">
        <v>57</v>
      </c>
      <c r="G349" s="30" t="s">
        <v>57</v>
      </c>
      <c r="L349" s="30" t="s">
        <v>57</v>
      </c>
    </row>
    <row r="350" spans="1:13" x14ac:dyDescent="0.2">
      <c r="A350" s="28">
        <v>321</v>
      </c>
      <c r="B350" s="29" t="s">
        <v>712</v>
      </c>
      <c r="E350" s="30" t="str">
        <f t="shared" si="7"/>
        <v>Gunmech</v>
      </c>
      <c r="F350" s="37" t="s">
        <v>57</v>
      </c>
      <c r="G350" s="30" t="s">
        <v>57</v>
      </c>
      <c r="L350" s="30" t="s">
        <v>57</v>
      </c>
    </row>
    <row r="351" spans="1:13" x14ac:dyDescent="0.2">
      <c r="A351" s="28">
        <v>325</v>
      </c>
      <c r="B351" s="29" t="s">
        <v>713</v>
      </c>
      <c r="C351" s="30" t="s">
        <v>820</v>
      </c>
      <c r="E351" s="30" t="str">
        <f t="shared" si="7"/>
        <v>Nightstrider</v>
      </c>
      <c r="F351" s="37" t="s">
        <v>714</v>
      </c>
      <c r="G351" s="30" t="s">
        <v>55</v>
      </c>
      <c r="I351" s="30" t="s">
        <v>55</v>
      </c>
      <c r="J351" s="30" t="s">
        <v>715</v>
      </c>
      <c r="L351" s="30" t="s">
        <v>57</v>
      </c>
    </row>
    <row r="352" spans="1:13" x14ac:dyDescent="0.2">
      <c r="A352" s="28">
        <v>146</v>
      </c>
      <c r="B352" s="29" t="s">
        <v>716</v>
      </c>
      <c r="E352" s="30" t="str">
        <f t="shared" si="7"/>
        <v>GastropodShell</v>
      </c>
      <c r="F352" s="37" t="s">
        <v>74</v>
      </c>
      <c r="G352" s="30" t="s">
        <v>74</v>
      </c>
      <c r="I352" s="30" t="s">
        <v>75</v>
      </c>
      <c r="J352" s="30" t="s">
        <v>76</v>
      </c>
      <c r="L352" s="30" t="s">
        <v>74</v>
      </c>
    </row>
    <row r="353" spans="1:13" x14ac:dyDescent="0.2">
      <c r="A353" s="28">
        <v>147</v>
      </c>
      <c r="B353" s="29" t="s">
        <v>717</v>
      </c>
      <c r="E353" s="30" t="str">
        <f t="shared" si="7"/>
        <v>Gastropod</v>
      </c>
      <c r="F353" s="37" t="s">
        <v>74</v>
      </c>
      <c r="G353" s="30" t="s">
        <v>74</v>
      </c>
      <c r="I353" s="30" t="s">
        <v>75</v>
      </c>
      <c r="J353" s="30" t="s">
        <v>718</v>
      </c>
      <c r="L353" s="30" t="s">
        <v>74</v>
      </c>
    </row>
    <row r="354" spans="1:13" x14ac:dyDescent="0.2">
      <c r="A354" s="28">
        <v>217</v>
      </c>
      <c r="B354" s="29" t="s">
        <v>719</v>
      </c>
      <c r="E354" s="30" t="str">
        <f t="shared" si="7"/>
        <v>Mollusk</v>
      </c>
      <c r="F354" s="37" t="s">
        <v>74</v>
      </c>
      <c r="G354" s="30" t="s">
        <v>74</v>
      </c>
      <c r="L354" s="30" t="s">
        <v>74</v>
      </c>
    </row>
    <row r="355" spans="1:13" x14ac:dyDescent="0.2">
      <c r="A355" s="28">
        <v>218</v>
      </c>
      <c r="B355" s="29" t="s">
        <v>720</v>
      </c>
      <c r="E355" s="30" t="str">
        <f t="shared" si="7"/>
        <v>Mollusk Shell</v>
      </c>
      <c r="F355" s="37" t="s">
        <v>74</v>
      </c>
      <c r="G355" s="30" t="s">
        <v>74</v>
      </c>
      <c r="L355" s="30" t="s">
        <v>74</v>
      </c>
    </row>
    <row r="356" spans="1:13" x14ac:dyDescent="0.2">
      <c r="A356" s="28">
        <v>369</v>
      </c>
      <c r="B356" s="29" t="s">
        <v>721</v>
      </c>
      <c r="E356" s="30" t="str">
        <f t="shared" si="7"/>
        <v>Sinistral</v>
      </c>
      <c r="F356" s="37" t="s">
        <v>74</v>
      </c>
      <c r="G356" s="30" t="s">
        <v>74</v>
      </c>
      <c r="L356" s="30" t="s">
        <v>74</v>
      </c>
    </row>
    <row r="357" spans="1:13" x14ac:dyDescent="0.2">
      <c r="A357" s="28">
        <v>370</v>
      </c>
      <c r="B357" s="29" t="s">
        <v>722</v>
      </c>
      <c r="E357" s="30" t="str">
        <f t="shared" si="7"/>
        <v>Sinistral Shell</v>
      </c>
      <c r="F357" s="37" t="s">
        <v>74</v>
      </c>
      <c r="G357" s="30" t="s">
        <v>74</v>
      </c>
      <c r="L357" s="30" t="s">
        <v>74</v>
      </c>
    </row>
    <row r="358" spans="1:13" x14ac:dyDescent="0.2">
      <c r="A358" s="28">
        <v>35</v>
      </c>
      <c r="B358" s="38" t="s">
        <v>723</v>
      </c>
      <c r="D358" s="30" t="s">
        <v>257</v>
      </c>
      <c r="E358" s="30" t="str">
        <f t="shared" si="7"/>
        <v>Balthalas**</v>
      </c>
      <c r="F358" s="31" t="s">
        <v>647</v>
      </c>
      <c r="G358" s="30" t="s">
        <v>724</v>
      </c>
      <c r="I358" s="30" t="s">
        <v>21</v>
      </c>
      <c r="J358" s="30" t="s">
        <v>80</v>
      </c>
      <c r="L358" s="17" t="s">
        <v>40</v>
      </c>
      <c r="M358" s="30" t="s">
        <v>725</v>
      </c>
    </row>
    <row r="359" spans="1:13" x14ac:dyDescent="0.2">
      <c r="A359" s="28">
        <v>124</v>
      </c>
      <c r="B359" s="36" t="s">
        <v>726</v>
      </c>
      <c r="D359" s="30" t="s">
        <v>257</v>
      </c>
      <c r="E359" s="30" t="str">
        <f t="shared" si="7"/>
        <v>Murzhor**</v>
      </c>
      <c r="F359" s="37" t="s">
        <v>40</v>
      </c>
      <c r="G359" s="30" t="s">
        <v>726</v>
      </c>
      <c r="I359" s="30" t="s">
        <v>41</v>
      </c>
      <c r="J359" s="30" t="s">
        <v>42</v>
      </c>
      <c r="L359" s="17" t="s">
        <v>40</v>
      </c>
      <c r="M359" s="30" t="s">
        <v>727</v>
      </c>
    </row>
    <row r="360" spans="1:13" x14ac:dyDescent="0.2">
      <c r="A360" s="28">
        <v>131</v>
      </c>
      <c r="B360" s="36" t="s">
        <v>726</v>
      </c>
      <c r="D360" s="30" t="s">
        <v>257</v>
      </c>
      <c r="E360" s="30" t="str">
        <f t="shared" si="7"/>
        <v>Murzhor**</v>
      </c>
      <c r="F360" s="37" t="s">
        <v>40</v>
      </c>
      <c r="G360" s="30" t="s">
        <v>726</v>
      </c>
      <c r="L360" s="17" t="s">
        <v>40</v>
      </c>
      <c r="M360" s="30" t="s">
        <v>727</v>
      </c>
    </row>
    <row r="361" spans="1:13" x14ac:dyDescent="0.2">
      <c r="A361" s="28">
        <v>209</v>
      </c>
      <c r="B361" s="29" t="s">
        <v>728</v>
      </c>
      <c r="E361" s="30" t="str">
        <f t="shared" si="7"/>
        <v>Death Mage</v>
      </c>
      <c r="F361" s="37" t="s">
        <v>729</v>
      </c>
      <c r="G361" s="30" t="s">
        <v>327</v>
      </c>
      <c r="I361" s="30" t="s">
        <v>21</v>
      </c>
      <c r="J361" s="30" t="s">
        <v>395</v>
      </c>
      <c r="L361" s="17" t="s">
        <v>40</v>
      </c>
      <c r="M361" s="30" t="s">
        <v>327</v>
      </c>
    </row>
    <row r="362" spans="1:13" x14ac:dyDescent="0.2">
      <c r="A362" s="28">
        <v>254</v>
      </c>
      <c r="B362" s="29" t="s">
        <v>730</v>
      </c>
      <c r="E362" s="30" t="str">
        <f t="shared" si="7"/>
        <v>Tortured Soul</v>
      </c>
      <c r="F362" s="37" t="s">
        <v>469</v>
      </c>
      <c r="G362" s="30" t="s">
        <v>327</v>
      </c>
      <c r="L362" s="17" t="s">
        <v>40</v>
      </c>
    </row>
    <row r="363" spans="1:13" x14ac:dyDescent="0.2">
      <c r="A363" s="28">
        <v>261</v>
      </c>
      <c r="B363" s="29" t="s">
        <v>731</v>
      </c>
      <c r="E363" s="30" t="str">
        <f t="shared" si="7"/>
        <v>Sorceror</v>
      </c>
      <c r="F363" s="37" t="s">
        <v>40</v>
      </c>
      <c r="G363" s="30" t="s">
        <v>40</v>
      </c>
      <c r="L363" s="30" t="s">
        <v>40</v>
      </c>
    </row>
    <row r="364" spans="1:13" x14ac:dyDescent="0.2">
      <c r="A364" s="28">
        <v>267</v>
      </c>
      <c r="B364" s="29" t="s">
        <v>732</v>
      </c>
      <c r="E364" s="30" t="str">
        <f t="shared" si="7"/>
        <v>Overmind</v>
      </c>
      <c r="F364" s="37" t="s">
        <v>327</v>
      </c>
      <c r="G364" s="30" t="s">
        <v>327</v>
      </c>
      <c r="L364" s="30" t="s">
        <v>40</v>
      </c>
    </row>
    <row r="365" spans="1:13" x14ac:dyDescent="0.2">
      <c r="A365" s="28">
        <v>268</v>
      </c>
      <c r="B365" s="29" t="s">
        <v>733</v>
      </c>
      <c r="C365" s="30" t="s">
        <v>490</v>
      </c>
      <c r="E365" s="30" t="str">
        <f t="shared" si="7"/>
        <v>DELETE</v>
      </c>
      <c r="F365" s="37" t="s">
        <v>729</v>
      </c>
      <c r="G365" s="30" t="s">
        <v>327</v>
      </c>
      <c r="L365" s="30" t="s">
        <v>40</v>
      </c>
      <c r="M365" s="30" t="s">
        <v>822</v>
      </c>
    </row>
    <row r="366" spans="1:13" x14ac:dyDescent="0.2">
      <c r="A366" s="28">
        <v>295</v>
      </c>
      <c r="B366" s="29" t="s">
        <v>734</v>
      </c>
      <c r="C366" s="30" t="s">
        <v>823</v>
      </c>
      <c r="E366" s="30" t="str">
        <f t="shared" si="7"/>
        <v>Tritorch</v>
      </c>
      <c r="F366" s="37" t="s">
        <v>734</v>
      </c>
      <c r="G366" s="30" t="s">
        <v>327</v>
      </c>
      <c r="L366" s="17" t="s">
        <v>40</v>
      </c>
    </row>
    <row r="367" spans="1:13" x14ac:dyDescent="0.2">
      <c r="A367" s="28">
        <v>300</v>
      </c>
      <c r="B367" s="36" t="s">
        <v>726</v>
      </c>
      <c r="D367" s="30" t="s">
        <v>257</v>
      </c>
      <c r="E367" s="30" t="str">
        <f t="shared" si="7"/>
        <v>Murzhor**</v>
      </c>
      <c r="F367" s="37" t="s">
        <v>40</v>
      </c>
      <c r="G367" s="30" t="s">
        <v>726</v>
      </c>
      <c r="I367" s="30" t="s">
        <v>21</v>
      </c>
      <c r="J367" s="30" t="s">
        <v>40</v>
      </c>
      <c r="L367" s="17" t="s">
        <v>40</v>
      </c>
    </row>
    <row r="368" spans="1:13" x14ac:dyDescent="0.2">
      <c r="A368" s="28">
        <v>301</v>
      </c>
      <c r="B368" s="36" t="s">
        <v>726</v>
      </c>
      <c r="D368" s="30" t="s">
        <v>257</v>
      </c>
      <c r="E368" s="30" t="str">
        <f t="shared" si="7"/>
        <v>Murzhor**</v>
      </c>
      <c r="F368" s="37" t="s">
        <v>40</v>
      </c>
      <c r="G368" s="30" t="s">
        <v>726</v>
      </c>
      <c r="L368" s="17" t="s">
        <v>40</v>
      </c>
    </row>
    <row r="369" spans="1:12" x14ac:dyDescent="0.2">
      <c r="A369" s="28">
        <v>302</v>
      </c>
      <c r="B369" s="36" t="s">
        <v>726</v>
      </c>
      <c r="D369" s="30" t="s">
        <v>257</v>
      </c>
      <c r="E369" s="30" t="str">
        <f t="shared" si="7"/>
        <v>Murzhor**</v>
      </c>
      <c r="F369" s="37" t="s">
        <v>40</v>
      </c>
      <c r="G369" s="30" t="s">
        <v>726</v>
      </c>
      <c r="L369" s="17" t="s">
        <v>40</v>
      </c>
    </row>
    <row r="370" spans="1:12" x14ac:dyDescent="0.2">
      <c r="A370" s="28">
        <v>303</v>
      </c>
      <c r="B370" s="36" t="s">
        <v>726</v>
      </c>
      <c r="D370" s="30" t="s">
        <v>257</v>
      </c>
      <c r="E370" s="30" t="str">
        <f t="shared" si="7"/>
        <v>Murzhor**</v>
      </c>
      <c r="F370" s="37" t="s">
        <v>40</v>
      </c>
      <c r="G370" s="30" t="s">
        <v>726</v>
      </c>
      <c r="L370" s="17" t="s">
        <v>40</v>
      </c>
    </row>
    <row r="371" spans="1:12" x14ac:dyDescent="0.2">
      <c r="A371" s="28">
        <v>376</v>
      </c>
      <c r="B371" s="29" t="s">
        <v>735</v>
      </c>
      <c r="C371" s="30" t="s">
        <v>821</v>
      </c>
      <c r="E371" s="30" t="str">
        <f t="shared" si="7"/>
        <v>Undermind</v>
      </c>
      <c r="F371" s="37" t="s">
        <v>735</v>
      </c>
      <c r="G371" s="30" t="s">
        <v>327</v>
      </c>
      <c r="L371" s="17" t="s">
        <v>40</v>
      </c>
    </row>
    <row r="372" spans="1:12" x14ac:dyDescent="0.2">
      <c r="A372" s="28">
        <v>1</v>
      </c>
      <c r="B372" s="29" t="s">
        <v>736</v>
      </c>
      <c r="E372" s="30" t="str">
        <f t="shared" si="7"/>
        <v>Greywolf</v>
      </c>
      <c r="F372" s="31" t="s">
        <v>737</v>
      </c>
      <c r="G372" s="30" t="s">
        <v>9</v>
      </c>
      <c r="I372" s="30" t="s">
        <v>7</v>
      </c>
      <c r="J372" s="30" t="s">
        <v>10</v>
      </c>
      <c r="K372" s="30" t="s">
        <v>738</v>
      </c>
      <c r="L372" s="30" t="s">
        <v>9</v>
      </c>
    </row>
    <row r="373" spans="1:12" x14ac:dyDescent="0.2">
      <c r="A373" s="28">
        <v>9</v>
      </c>
      <c r="B373" s="29" t="s">
        <v>737</v>
      </c>
      <c r="E373" s="30" t="str">
        <f t="shared" si="7"/>
        <v>Wolf</v>
      </c>
      <c r="F373" s="31" t="s">
        <v>737</v>
      </c>
      <c r="G373" s="30" t="s">
        <v>9</v>
      </c>
      <c r="L373" s="30" t="s">
        <v>9</v>
      </c>
    </row>
    <row r="374" spans="1:12" x14ac:dyDescent="0.2">
      <c r="A374" s="28">
        <v>23</v>
      </c>
      <c r="B374" s="29" t="s">
        <v>739</v>
      </c>
      <c r="E374" s="30" t="str">
        <f t="shared" si="7"/>
        <v>Northwolf</v>
      </c>
      <c r="F374" s="31" t="s">
        <v>737</v>
      </c>
      <c r="G374" s="30" t="s">
        <v>9</v>
      </c>
      <c r="L374" s="30" t="s">
        <v>9</v>
      </c>
    </row>
    <row r="375" spans="1:12" x14ac:dyDescent="0.2">
      <c r="A375" s="28">
        <v>37</v>
      </c>
      <c r="B375" s="29" t="s">
        <v>740</v>
      </c>
      <c r="C375" s="30" t="s">
        <v>490</v>
      </c>
      <c r="E375" s="30" t="str">
        <f t="shared" si="7"/>
        <v>DELETE</v>
      </c>
      <c r="F375" s="31" t="s">
        <v>254</v>
      </c>
      <c r="G375" s="30" t="s">
        <v>9</v>
      </c>
      <c r="H375" s="30" t="s">
        <v>736</v>
      </c>
      <c r="L375" s="30" t="s">
        <v>9</v>
      </c>
    </row>
    <row r="376" spans="1:12" x14ac:dyDescent="0.2">
      <c r="A376" s="28">
        <v>58</v>
      </c>
      <c r="B376" s="29" t="s">
        <v>741</v>
      </c>
      <c r="C376" s="30" t="s">
        <v>490</v>
      </c>
      <c r="E376" s="30" t="str">
        <f t="shared" si="7"/>
        <v>DELETE</v>
      </c>
      <c r="F376" s="31" t="s">
        <v>254</v>
      </c>
      <c r="G376" s="30" t="s">
        <v>9</v>
      </c>
      <c r="H376" s="30" t="s">
        <v>737</v>
      </c>
      <c r="L376" s="30" t="s">
        <v>9</v>
      </c>
    </row>
    <row r="377" spans="1:12" x14ac:dyDescent="0.2">
      <c r="A377" s="28">
        <v>74</v>
      </c>
      <c r="B377" s="36" t="s">
        <v>742</v>
      </c>
      <c r="D377" s="30" t="s">
        <v>257</v>
      </c>
      <c r="E377" s="30" t="str">
        <f t="shared" si="7"/>
        <v>Redfang**</v>
      </c>
      <c r="F377" s="31" t="s">
        <v>737</v>
      </c>
      <c r="G377" s="30" t="s">
        <v>9</v>
      </c>
      <c r="L377" s="30" t="s">
        <v>9</v>
      </c>
    </row>
    <row r="378" spans="1:12" x14ac:dyDescent="0.2">
      <c r="A378" s="28">
        <v>75</v>
      </c>
      <c r="B378" s="36" t="s">
        <v>743</v>
      </c>
      <c r="D378" s="30" t="s">
        <v>257</v>
      </c>
      <c r="E378" s="30" t="str">
        <f t="shared" si="7"/>
        <v>Blufang**</v>
      </c>
      <c r="F378" s="31" t="s">
        <v>737</v>
      </c>
      <c r="G378" s="30" t="s">
        <v>9</v>
      </c>
      <c r="L378" s="30" t="s">
        <v>9</v>
      </c>
    </row>
    <row r="379" spans="1:12" x14ac:dyDescent="0.2">
      <c r="A379" s="28">
        <v>103</v>
      </c>
      <c r="B379" s="29" t="s">
        <v>744</v>
      </c>
      <c r="E379" s="30" t="str">
        <f t="shared" si="7"/>
        <v>Numbwolf</v>
      </c>
      <c r="F379" s="37" t="s">
        <v>737</v>
      </c>
      <c r="G379" s="30" t="s">
        <v>9</v>
      </c>
      <c r="L379" s="30" t="s">
        <v>9</v>
      </c>
    </row>
    <row r="380" spans="1:12" x14ac:dyDescent="0.2">
      <c r="A380" s="28">
        <v>145</v>
      </c>
      <c r="B380" s="29" t="s">
        <v>745</v>
      </c>
      <c r="E380" s="30" t="str">
        <f t="shared" si="7"/>
        <v>Guard Dog</v>
      </c>
      <c r="F380" s="37" t="s">
        <v>254</v>
      </c>
      <c r="G380" s="30" t="s">
        <v>9</v>
      </c>
      <c r="L380" s="30" t="s">
        <v>9</v>
      </c>
    </row>
    <row r="381" spans="1:12" x14ac:dyDescent="0.2">
      <c r="A381" s="28">
        <v>148</v>
      </c>
      <c r="B381" s="29" t="s">
        <v>746</v>
      </c>
      <c r="E381" s="30" t="str">
        <f t="shared" si="7"/>
        <v>Timberwolf</v>
      </c>
      <c r="F381" s="37" t="s">
        <v>737</v>
      </c>
      <c r="G381" s="30" t="s">
        <v>9</v>
      </c>
      <c r="L381" s="30" t="s">
        <v>9</v>
      </c>
    </row>
    <row r="382" spans="1:12" x14ac:dyDescent="0.2">
      <c r="A382" s="28">
        <v>201</v>
      </c>
      <c r="B382" s="29" t="s">
        <v>747</v>
      </c>
      <c r="C382" s="30" t="s">
        <v>748</v>
      </c>
      <c r="E382" s="30" t="str">
        <f t="shared" si="7"/>
        <v>Bounty</v>
      </c>
      <c r="F382" s="37" t="s">
        <v>254</v>
      </c>
      <c r="G382" s="30" t="s">
        <v>9</v>
      </c>
      <c r="L382" s="30" t="s">
        <v>9</v>
      </c>
    </row>
    <row r="383" spans="1:12" x14ac:dyDescent="0.2">
      <c r="A383" s="28">
        <v>223</v>
      </c>
      <c r="B383" s="29" t="s">
        <v>749</v>
      </c>
      <c r="E383" s="30" t="str">
        <f t="shared" si="7"/>
        <v>Warg</v>
      </c>
      <c r="F383" s="37" t="s">
        <v>737</v>
      </c>
      <c r="G383" s="30" t="s">
        <v>9</v>
      </c>
      <c r="L383" s="30" t="s">
        <v>9</v>
      </c>
    </row>
    <row r="384" spans="1:12" x14ac:dyDescent="0.2">
      <c r="A384" s="28">
        <v>297</v>
      </c>
      <c r="B384" s="29" t="s">
        <v>750</v>
      </c>
      <c r="E384" s="30" t="str">
        <f t="shared" si="7"/>
        <v>Blackwolf</v>
      </c>
      <c r="F384" s="37" t="s">
        <v>737</v>
      </c>
      <c r="G384" s="30" t="s">
        <v>9</v>
      </c>
      <c r="L384" s="30" t="s">
        <v>9</v>
      </c>
    </row>
    <row r="385" spans="1:12" x14ac:dyDescent="0.2">
      <c r="A385" s="28">
        <v>367</v>
      </c>
      <c r="B385" s="29" t="s">
        <v>751</v>
      </c>
      <c r="E385" s="30" t="str">
        <f t="shared" si="7"/>
        <v>Dire Wolf</v>
      </c>
      <c r="F385" s="37" t="s">
        <v>737</v>
      </c>
      <c r="G385" s="30" t="s">
        <v>9</v>
      </c>
      <c r="L385" s="30" t="s">
        <v>9</v>
      </c>
    </row>
    <row r="386" spans="1:12" x14ac:dyDescent="0.2">
      <c r="A386" s="28">
        <v>68</v>
      </c>
      <c r="B386" s="38" t="s">
        <v>752</v>
      </c>
      <c r="D386" s="30" t="s">
        <v>257</v>
      </c>
      <c r="E386" s="30" t="str">
        <f t="shared" ref="E386:E449" si="8">IF(ISBLANK(C386), B386,C386) &amp; D386</f>
        <v>Niddly Wormwood**</v>
      </c>
      <c r="F386" s="31" t="s">
        <v>44</v>
      </c>
      <c r="G386" s="30" t="s">
        <v>99</v>
      </c>
      <c r="I386" s="30" t="s">
        <v>41</v>
      </c>
      <c r="J386" s="30" t="s">
        <v>99</v>
      </c>
      <c r="L386" s="30" t="s">
        <v>98</v>
      </c>
    </row>
    <row r="387" spans="1:12" x14ac:dyDescent="0.2">
      <c r="A387" s="28">
        <v>204</v>
      </c>
      <c r="B387" s="36" t="s">
        <v>753</v>
      </c>
      <c r="D387" s="30" t="s">
        <v>257</v>
      </c>
      <c r="E387" s="30" t="str">
        <f t="shared" si="8"/>
        <v>Gormly Wormwood**</v>
      </c>
      <c r="F387" s="37" t="s">
        <v>44</v>
      </c>
      <c r="G387" s="30" t="s">
        <v>99</v>
      </c>
      <c r="I387" s="30" t="s">
        <v>41</v>
      </c>
      <c r="J387" s="30" t="s">
        <v>99</v>
      </c>
      <c r="L387" s="30" t="s">
        <v>98</v>
      </c>
    </row>
    <row r="388" spans="1:12" x14ac:dyDescent="0.2">
      <c r="A388" s="28">
        <v>32</v>
      </c>
      <c r="B388" s="29" t="s">
        <v>754</v>
      </c>
      <c r="E388" s="30" t="str">
        <f t="shared" si="8"/>
        <v>Mere-Wyvern</v>
      </c>
      <c r="F388" s="31" t="s">
        <v>32</v>
      </c>
      <c r="G388" s="30" t="s">
        <v>32</v>
      </c>
      <c r="I388" s="30" t="s">
        <v>29</v>
      </c>
      <c r="J388" s="30" t="s">
        <v>10</v>
      </c>
      <c r="K388" s="30" t="s">
        <v>26</v>
      </c>
      <c r="L388" s="30" t="s">
        <v>32</v>
      </c>
    </row>
    <row r="389" spans="1:12" x14ac:dyDescent="0.2">
      <c r="A389" s="28">
        <v>85</v>
      </c>
      <c r="B389" s="29" t="s">
        <v>755</v>
      </c>
      <c r="E389" s="30" t="str">
        <f t="shared" si="8"/>
        <v>Dragonite</v>
      </c>
      <c r="F389" s="31" t="s">
        <v>29</v>
      </c>
      <c r="G389" s="30" t="s">
        <v>32</v>
      </c>
      <c r="L389" s="30" t="s">
        <v>32</v>
      </c>
    </row>
    <row r="390" spans="1:12" x14ac:dyDescent="0.2">
      <c r="A390" s="28">
        <v>105</v>
      </c>
      <c r="B390" s="29" t="s">
        <v>756</v>
      </c>
      <c r="E390" s="30" t="str">
        <f t="shared" si="8"/>
        <v>Dragonpup</v>
      </c>
      <c r="F390" s="37" t="s">
        <v>32</v>
      </c>
      <c r="G390" s="30" t="s">
        <v>32</v>
      </c>
      <c r="L390" s="30" t="s">
        <v>32</v>
      </c>
    </row>
    <row r="391" spans="1:12" x14ac:dyDescent="0.2">
      <c r="A391" s="28">
        <v>275</v>
      </c>
      <c r="B391" s="29" t="s">
        <v>32</v>
      </c>
      <c r="E391" s="30" t="str">
        <f t="shared" si="8"/>
        <v>Wyvern</v>
      </c>
      <c r="F391" s="37" t="s">
        <v>32</v>
      </c>
      <c r="G391" s="30" t="s">
        <v>32</v>
      </c>
      <c r="L391" s="30" t="s">
        <v>32</v>
      </c>
    </row>
    <row r="392" spans="1:12" x14ac:dyDescent="0.2">
      <c r="A392" s="28">
        <v>205</v>
      </c>
      <c r="B392" s="36" t="s">
        <v>757</v>
      </c>
      <c r="C392" s="30" t="s">
        <v>102</v>
      </c>
      <c r="D392" s="30" t="s">
        <v>257</v>
      </c>
      <c r="E392" s="30" t="str">
        <f t="shared" si="8"/>
        <v>Xelob**</v>
      </c>
      <c r="F392" s="37" t="s">
        <v>758</v>
      </c>
      <c r="G392" s="30" t="s">
        <v>102</v>
      </c>
      <c r="I392" s="30" t="s">
        <v>78</v>
      </c>
      <c r="J392" s="30" t="s">
        <v>12</v>
      </c>
      <c r="L392" s="30" t="s">
        <v>102</v>
      </c>
    </row>
    <row r="393" spans="1:12" x14ac:dyDescent="0.2">
      <c r="A393" s="28">
        <v>99</v>
      </c>
      <c r="B393" s="29" t="s">
        <v>759</v>
      </c>
      <c r="C393" s="30" t="s">
        <v>760</v>
      </c>
      <c r="E393" s="30" t="str">
        <f t="shared" si="8"/>
        <v>Exo</v>
      </c>
      <c r="F393" s="37" t="s">
        <v>761</v>
      </c>
      <c r="G393" s="30" t="s">
        <v>761</v>
      </c>
      <c r="I393" s="30" t="s">
        <v>85</v>
      </c>
      <c r="J393" s="30" t="s">
        <v>761</v>
      </c>
      <c r="L393" s="17" t="s">
        <v>77</v>
      </c>
    </row>
    <row r="394" spans="1:12" x14ac:dyDescent="0.2">
      <c r="A394" s="28">
        <v>128</v>
      </c>
      <c r="B394" s="29" t="s">
        <v>762</v>
      </c>
      <c r="E394" s="30" t="str">
        <f t="shared" si="8"/>
        <v>Hardshell</v>
      </c>
      <c r="F394" s="37" t="s">
        <v>761</v>
      </c>
      <c r="G394" s="30" t="s">
        <v>761</v>
      </c>
      <c r="L394" s="30" t="s">
        <v>77</v>
      </c>
    </row>
    <row r="395" spans="1:12" x14ac:dyDescent="0.2">
      <c r="A395" s="28">
        <v>162</v>
      </c>
      <c r="B395" s="29" t="s">
        <v>763</v>
      </c>
      <c r="E395" s="30" t="str">
        <f t="shared" si="8"/>
        <v>Seascarab</v>
      </c>
      <c r="F395" s="37" t="s">
        <v>761</v>
      </c>
      <c r="G395" s="30" t="s">
        <v>761</v>
      </c>
      <c r="L395" s="30" t="s">
        <v>77</v>
      </c>
    </row>
    <row r="396" spans="1:12" x14ac:dyDescent="0.2">
      <c r="A396" s="28">
        <v>206</v>
      </c>
      <c r="B396" s="36" t="s">
        <v>764</v>
      </c>
      <c r="C396" s="30" t="s">
        <v>77</v>
      </c>
      <c r="D396" s="30" t="s">
        <v>257</v>
      </c>
      <c r="E396" s="30" t="str">
        <f t="shared" si="8"/>
        <v>Xelobite**</v>
      </c>
      <c r="F396" s="37" t="s">
        <v>758</v>
      </c>
      <c r="G396" s="30" t="s">
        <v>77</v>
      </c>
      <c r="I396" s="30" t="s">
        <v>78</v>
      </c>
      <c r="J396" s="30" t="s">
        <v>8</v>
      </c>
      <c r="L396" s="30" t="s">
        <v>77</v>
      </c>
    </row>
    <row r="397" spans="1:12" x14ac:dyDescent="0.2">
      <c r="A397" s="28">
        <v>233</v>
      </c>
      <c r="B397" s="29" t="s">
        <v>765</v>
      </c>
      <c r="E397" s="30" t="str">
        <f t="shared" si="8"/>
        <v>Ghost Crab</v>
      </c>
      <c r="F397" s="37" t="s">
        <v>761</v>
      </c>
      <c r="G397" s="30" t="s">
        <v>761</v>
      </c>
      <c r="L397" s="30" t="s">
        <v>77</v>
      </c>
    </row>
  </sheetData>
  <sortState ref="A2:M397">
    <sortCondition ref="L2:L397"/>
  </sortState>
  <conditionalFormatting sqref="Q1:Q1048576">
    <cfRule type="cellIs" dxfId="1" priority="1" operator="greaterThan">
      <formula>8</formula>
    </cfRule>
    <cfRule type="cellIs" dxfId="0" priority="2" operator="greaterThan">
      <formula>10</formula>
    </cfRule>
  </conditionalFormatting>
  <dataValidations count="1">
    <dataValidation type="list" allowBlank="1" showInputMessage="1" showErrorMessage="1" sqref="L2:L397">
      <formula1>$R$2:$R$80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activeCell="E65" sqref="E65"/>
    </sheetView>
  </sheetViews>
  <sheetFormatPr defaultRowHeight="15" x14ac:dyDescent="0.25"/>
  <cols>
    <col min="1" max="1" width="12.140625" bestFit="1" customWidth="1"/>
    <col min="2" max="3" width="14.5703125" bestFit="1" customWidth="1"/>
    <col min="4" max="4" width="12.140625" bestFit="1" customWidth="1"/>
    <col min="5" max="5" width="52.140625" bestFit="1" customWidth="1"/>
    <col min="8" max="8" width="20" customWidth="1"/>
    <col min="9" max="9" width="17.5703125" customWidth="1"/>
  </cols>
  <sheetData>
    <row r="1" spans="1:11" x14ac:dyDescent="0.25">
      <c r="A1" s="46"/>
      <c r="B1" s="46" t="s">
        <v>245</v>
      </c>
      <c r="C1" s="46" t="s">
        <v>244</v>
      </c>
      <c r="D1" s="46" t="s">
        <v>243</v>
      </c>
      <c r="E1" s="46" t="s">
        <v>4</v>
      </c>
      <c r="I1" t="s">
        <v>865</v>
      </c>
      <c r="K1" t="s">
        <v>864</v>
      </c>
    </row>
    <row r="2" spans="1:11" x14ac:dyDescent="0.25">
      <c r="B2" t="s">
        <v>11</v>
      </c>
      <c r="C2">
        <v>8</v>
      </c>
      <c r="D2">
        <v>1</v>
      </c>
      <c r="E2" t="s">
        <v>248</v>
      </c>
      <c r="G2" s="45">
        <v>1</v>
      </c>
      <c r="H2" s="45" t="s">
        <v>6</v>
      </c>
      <c r="I2">
        <f>VLOOKUP(H2,$B$2:$C$80,2,FALSE)</f>
        <v>11</v>
      </c>
      <c r="J2">
        <f>VLOOKUP(H2,$B$2:$D$80,3,FALSE)</f>
        <v>0</v>
      </c>
      <c r="K2" t="str">
        <f>IF(J2&gt;0,J2,"")</f>
        <v/>
      </c>
    </row>
    <row r="3" spans="1:11" x14ac:dyDescent="0.25">
      <c r="B3" t="s">
        <v>199</v>
      </c>
      <c r="C3">
        <v>3</v>
      </c>
      <c r="E3" t="s">
        <v>249</v>
      </c>
      <c r="G3" s="45">
        <v>2</v>
      </c>
      <c r="H3" s="45" t="s">
        <v>9</v>
      </c>
      <c r="I3">
        <f t="shared" ref="I3:I66" si="0">VLOOKUP(H3,$B$2:$C$80,2,FALSE)</f>
        <v>14</v>
      </c>
      <c r="J3">
        <f t="shared" ref="J3:J66" si="1">VLOOKUP(H3,$B$2:$D$80,3,FALSE)</f>
        <v>2</v>
      </c>
      <c r="K3">
        <f t="shared" ref="K3:K66" si="2">IF(J3&gt;0,J3,"")</f>
        <v>2</v>
      </c>
    </row>
    <row r="4" spans="1:11" x14ac:dyDescent="0.25">
      <c r="B4" t="s">
        <v>17</v>
      </c>
      <c r="C4">
        <v>7</v>
      </c>
      <c r="G4" s="45">
        <v>3</v>
      </c>
      <c r="H4" s="45" t="s">
        <v>11</v>
      </c>
      <c r="I4">
        <f t="shared" si="0"/>
        <v>8</v>
      </c>
      <c r="J4">
        <f t="shared" si="1"/>
        <v>1</v>
      </c>
      <c r="K4">
        <f t="shared" si="2"/>
        <v>1</v>
      </c>
    </row>
    <row r="5" spans="1:11" x14ac:dyDescent="0.25">
      <c r="B5" t="s">
        <v>24</v>
      </c>
      <c r="C5">
        <v>8</v>
      </c>
      <c r="D5">
        <v>5</v>
      </c>
      <c r="G5" s="45">
        <v>4</v>
      </c>
      <c r="H5" s="45" t="s">
        <v>14</v>
      </c>
      <c r="I5">
        <f t="shared" si="0"/>
        <v>5</v>
      </c>
      <c r="J5">
        <f t="shared" si="1"/>
        <v>0</v>
      </c>
      <c r="K5" t="str">
        <f t="shared" si="2"/>
        <v/>
      </c>
    </row>
    <row r="6" spans="1:11" x14ac:dyDescent="0.25">
      <c r="B6" t="s">
        <v>145</v>
      </c>
      <c r="C6">
        <v>6</v>
      </c>
      <c r="G6" s="45">
        <v>5</v>
      </c>
      <c r="H6" s="45" t="s">
        <v>16</v>
      </c>
      <c r="I6">
        <f t="shared" si="0"/>
        <v>8</v>
      </c>
      <c r="J6">
        <f t="shared" si="1"/>
        <v>0</v>
      </c>
      <c r="K6" t="str">
        <f t="shared" si="2"/>
        <v/>
      </c>
    </row>
    <row r="7" spans="1:11" x14ac:dyDescent="0.25">
      <c r="B7" t="s">
        <v>100</v>
      </c>
      <c r="C7">
        <v>2</v>
      </c>
      <c r="D7">
        <v>2</v>
      </c>
      <c r="E7" t="s">
        <v>256</v>
      </c>
      <c r="G7" s="45">
        <v>6</v>
      </c>
      <c r="H7" s="45" t="s">
        <v>17</v>
      </c>
      <c r="I7">
        <f t="shared" si="0"/>
        <v>7</v>
      </c>
      <c r="J7">
        <f t="shared" si="1"/>
        <v>0</v>
      </c>
      <c r="K7" t="str">
        <f t="shared" si="2"/>
        <v/>
      </c>
    </row>
    <row r="8" spans="1:11" x14ac:dyDescent="0.25">
      <c r="B8" t="s">
        <v>79</v>
      </c>
      <c r="C8">
        <v>6</v>
      </c>
      <c r="E8" t="s">
        <v>259</v>
      </c>
      <c r="G8" s="45">
        <v>7</v>
      </c>
      <c r="H8" s="45" t="s">
        <v>20</v>
      </c>
      <c r="I8">
        <f t="shared" si="0"/>
        <v>5</v>
      </c>
      <c r="J8">
        <f t="shared" si="1"/>
        <v>0</v>
      </c>
      <c r="K8" t="str">
        <f t="shared" si="2"/>
        <v/>
      </c>
    </row>
    <row r="9" spans="1:11" x14ac:dyDescent="0.25">
      <c r="B9" t="s">
        <v>62</v>
      </c>
      <c r="C9">
        <v>4</v>
      </c>
      <c r="G9" s="45">
        <v>8</v>
      </c>
      <c r="H9" s="45" t="s">
        <v>21</v>
      </c>
      <c r="I9">
        <f t="shared" si="0"/>
        <v>7</v>
      </c>
      <c r="J9">
        <f t="shared" si="1"/>
        <v>0</v>
      </c>
      <c r="K9" t="str">
        <f t="shared" si="2"/>
        <v/>
      </c>
    </row>
    <row r="10" spans="1:11" x14ac:dyDescent="0.25">
      <c r="B10" t="s">
        <v>84</v>
      </c>
      <c r="C10">
        <v>5</v>
      </c>
      <c r="G10" s="45">
        <v>9</v>
      </c>
      <c r="H10" s="45" t="s">
        <v>22</v>
      </c>
      <c r="I10">
        <f t="shared" si="0"/>
        <v>9</v>
      </c>
      <c r="J10">
        <f t="shared" si="1"/>
        <v>0</v>
      </c>
      <c r="K10" t="str">
        <f t="shared" si="2"/>
        <v/>
      </c>
    </row>
    <row r="11" spans="1:11" x14ac:dyDescent="0.25">
      <c r="B11" t="s">
        <v>21</v>
      </c>
      <c r="C11">
        <v>7</v>
      </c>
      <c r="G11" s="45">
        <v>10</v>
      </c>
      <c r="H11" s="45" t="s">
        <v>24</v>
      </c>
      <c r="I11">
        <f t="shared" si="0"/>
        <v>8</v>
      </c>
      <c r="J11">
        <f t="shared" si="1"/>
        <v>5</v>
      </c>
      <c r="K11">
        <f t="shared" si="2"/>
        <v>5</v>
      </c>
    </row>
    <row r="12" spans="1:11" x14ac:dyDescent="0.25">
      <c r="B12" t="s">
        <v>22</v>
      </c>
      <c r="C12">
        <v>9</v>
      </c>
      <c r="E12" t="s">
        <v>263</v>
      </c>
      <c r="G12" s="45">
        <v>11</v>
      </c>
      <c r="H12" s="45" t="s">
        <v>145</v>
      </c>
      <c r="I12">
        <f t="shared" si="0"/>
        <v>6</v>
      </c>
      <c r="J12">
        <f t="shared" si="1"/>
        <v>0</v>
      </c>
      <c r="K12" t="str">
        <f t="shared" si="2"/>
        <v/>
      </c>
    </row>
    <row r="13" spans="1:11" x14ac:dyDescent="0.25">
      <c r="B13" t="s">
        <v>29</v>
      </c>
      <c r="C13">
        <v>7</v>
      </c>
      <c r="D13">
        <v>4</v>
      </c>
      <c r="G13" s="45">
        <v>12</v>
      </c>
      <c r="H13" s="45" t="s">
        <v>28</v>
      </c>
      <c r="I13">
        <f t="shared" si="0"/>
        <v>11</v>
      </c>
      <c r="J13">
        <f t="shared" si="1"/>
        <v>0</v>
      </c>
      <c r="K13" t="str">
        <f t="shared" si="2"/>
        <v/>
      </c>
    </row>
    <row r="14" spans="1:11" x14ac:dyDescent="0.25">
      <c r="B14" t="s">
        <v>30</v>
      </c>
      <c r="C14">
        <v>4</v>
      </c>
      <c r="G14" s="45">
        <v>13</v>
      </c>
      <c r="H14" s="45" t="s">
        <v>30</v>
      </c>
      <c r="I14">
        <f t="shared" si="0"/>
        <v>4</v>
      </c>
      <c r="J14">
        <f t="shared" si="1"/>
        <v>0</v>
      </c>
      <c r="K14" t="str">
        <f t="shared" si="2"/>
        <v/>
      </c>
    </row>
    <row r="15" spans="1:11" x14ac:dyDescent="0.25">
      <c r="B15" t="s">
        <v>54</v>
      </c>
      <c r="C15">
        <v>5</v>
      </c>
      <c r="G15" s="45">
        <v>14</v>
      </c>
      <c r="H15" s="45" t="s">
        <v>29</v>
      </c>
      <c r="I15">
        <f t="shared" si="0"/>
        <v>7</v>
      </c>
      <c r="J15">
        <f t="shared" si="1"/>
        <v>4</v>
      </c>
      <c r="K15">
        <f t="shared" si="2"/>
        <v>4</v>
      </c>
    </row>
    <row r="16" spans="1:11" x14ac:dyDescent="0.25">
      <c r="B16" t="s">
        <v>68</v>
      </c>
      <c r="C16">
        <v>10</v>
      </c>
      <c r="D16">
        <v>1</v>
      </c>
      <c r="E16" t="s">
        <v>269</v>
      </c>
      <c r="G16" s="45">
        <v>15</v>
      </c>
      <c r="H16" s="45" t="s">
        <v>32</v>
      </c>
      <c r="I16">
        <f t="shared" si="0"/>
        <v>4</v>
      </c>
      <c r="J16">
        <f t="shared" si="1"/>
        <v>0</v>
      </c>
      <c r="K16" t="str">
        <f t="shared" si="2"/>
        <v/>
      </c>
    </row>
    <row r="17" spans="2:11" x14ac:dyDescent="0.25">
      <c r="B17" t="s">
        <v>50</v>
      </c>
      <c r="C17">
        <v>9</v>
      </c>
      <c r="D17">
        <v>5</v>
      </c>
      <c r="E17" t="s">
        <v>272</v>
      </c>
      <c r="G17" s="45">
        <v>16</v>
      </c>
      <c r="H17" s="45" t="s">
        <v>33</v>
      </c>
      <c r="I17">
        <f t="shared" si="0"/>
        <v>6</v>
      </c>
      <c r="J17">
        <f t="shared" si="1"/>
        <v>0</v>
      </c>
      <c r="K17" t="str">
        <f t="shared" si="2"/>
        <v/>
      </c>
    </row>
    <row r="18" spans="2:11" x14ac:dyDescent="0.25">
      <c r="B18" t="s">
        <v>66</v>
      </c>
      <c r="C18">
        <v>12</v>
      </c>
      <c r="D18">
        <v>8</v>
      </c>
      <c r="E18" t="s">
        <v>274</v>
      </c>
      <c r="G18" s="45">
        <v>17</v>
      </c>
      <c r="H18" s="45" t="s">
        <v>35</v>
      </c>
      <c r="I18">
        <f t="shared" si="0"/>
        <v>5</v>
      </c>
      <c r="J18">
        <f t="shared" si="1"/>
        <v>0</v>
      </c>
      <c r="K18" t="str">
        <f t="shared" si="2"/>
        <v/>
      </c>
    </row>
    <row r="19" spans="2:11" x14ac:dyDescent="0.25">
      <c r="B19" t="s">
        <v>46</v>
      </c>
      <c r="C19">
        <v>4</v>
      </c>
      <c r="D19">
        <v>1</v>
      </c>
      <c r="G19" s="45">
        <v>18</v>
      </c>
      <c r="H19" s="45" t="s">
        <v>36</v>
      </c>
      <c r="I19">
        <f t="shared" si="0"/>
        <v>9</v>
      </c>
      <c r="J19">
        <f t="shared" si="1"/>
        <v>1</v>
      </c>
      <c r="K19">
        <f t="shared" si="2"/>
        <v>1</v>
      </c>
    </row>
    <row r="20" spans="2:11" x14ac:dyDescent="0.25">
      <c r="B20" t="s">
        <v>87</v>
      </c>
      <c r="C20">
        <v>8</v>
      </c>
      <c r="E20" t="s">
        <v>278</v>
      </c>
      <c r="G20" s="45">
        <v>19</v>
      </c>
      <c r="H20" s="45" t="s">
        <v>37</v>
      </c>
      <c r="I20">
        <f t="shared" si="0"/>
        <v>8</v>
      </c>
      <c r="J20">
        <f t="shared" si="1"/>
        <v>0</v>
      </c>
      <c r="K20" t="str">
        <f t="shared" si="2"/>
        <v/>
      </c>
    </row>
    <row r="21" spans="2:11" x14ac:dyDescent="0.25">
      <c r="B21" t="s">
        <v>71</v>
      </c>
      <c r="C21">
        <v>9</v>
      </c>
      <c r="E21" t="s">
        <v>280</v>
      </c>
      <c r="G21" s="45">
        <v>20</v>
      </c>
      <c r="H21" s="45" t="s">
        <v>38</v>
      </c>
      <c r="I21">
        <f t="shared" si="0"/>
        <v>6</v>
      </c>
      <c r="J21">
        <f t="shared" si="1"/>
        <v>2</v>
      </c>
      <c r="K21">
        <f t="shared" si="2"/>
        <v>2</v>
      </c>
    </row>
    <row r="22" spans="2:11" x14ac:dyDescent="0.25">
      <c r="B22" t="s">
        <v>33</v>
      </c>
      <c r="C22">
        <v>6</v>
      </c>
      <c r="G22" s="45">
        <v>21</v>
      </c>
      <c r="H22" s="45" t="s">
        <v>39</v>
      </c>
      <c r="I22">
        <f t="shared" si="0"/>
        <v>8</v>
      </c>
      <c r="J22">
        <f t="shared" si="1"/>
        <v>0</v>
      </c>
      <c r="K22" t="str">
        <f t="shared" si="2"/>
        <v/>
      </c>
    </row>
    <row r="23" spans="2:11" x14ac:dyDescent="0.25">
      <c r="B23" t="s">
        <v>35</v>
      </c>
      <c r="C23">
        <v>5</v>
      </c>
      <c r="G23" s="45">
        <v>22</v>
      </c>
      <c r="H23" s="45" t="s">
        <v>40</v>
      </c>
      <c r="I23">
        <f t="shared" si="0"/>
        <v>14</v>
      </c>
      <c r="J23">
        <f t="shared" si="1"/>
        <v>7</v>
      </c>
      <c r="K23">
        <f t="shared" si="2"/>
        <v>7</v>
      </c>
    </row>
    <row r="24" spans="2:11" x14ac:dyDescent="0.25">
      <c r="B24" t="s">
        <v>36</v>
      </c>
      <c r="C24">
        <v>9</v>
      </c>
      <c r="D24">
        <v>1</v>
      </c>
      <c r="G24" s="45">
        <v>23</v>
      </c>
      <c r="H24" s="45" t="s">
        <v>44</v>
      </c>
      <c r="I24">
        <f t="shared" si="0"/>
        <v>5</v>
      </c>
      <c r="J24">
        <f t="shared" si="1"/>
        <v>1</v>
      </c>
      <c r="K24">
        <f t="shared" si="2"/>
        <v>1</v>
      </c>
    </row>
    <row r="25" spans="2:11" x14ac:dyDescent="0.25">
      <c r="B25" t="s">
        <v>39</v>
      </c>
      <c r="C25">
        <v>8</v>
      </c>
      <c r="G25" s="45">
        <v>24</v>
      </c>
      <c r="H25" s="45" t="s">
        <v>46</v>
      </c>
      <c r="I25">
        <f t="shared" si="0"/>
        <v>4</v>
      </c>
      <c r="J25">
        <f t="shared" si="1"/>
        <v>1</v>
      </c>
      <c r="K25">
        <f t="shared" si="2"/>
        <v>1</v>
      </c>
    </row>
    <row r="26" spans="2:11" x14ac:dyDescent="0.25">
      <c r="B26" t="s">
        <v>37</v>
      </c>
      <c r="C26">
        <v>8</v>
      </c>
      <c r="G26" s="45">
        <v>25</v>
      </c>
      <c r="H26" s="45" t="s">
        <v>48</v>
      </c>
      <c r="I26">
        <f t="shared" si="0"/>
        <v>6</v>
      </c>
      <c r="J26">
        <f t="shared" si="1"/>
        <v>0</v>
      </c>
      <c r="K26" t="str">
        <f t="shared" si="2"/>
        <v/>
      </c>
    </row>
    <row r="27" spans="2:11" x14ac:dyDescent="0.25">
      <c r="B27" t="s">
        <v>16</v>
      </c>
      <c r="C27">
        <v>8</v>
      </c>
      <c r="G27" s="45">
        <v>26</v>
      </c>
      <c r="H27" s="45" t="s">
        <v>50</v>
      </c>
      <c r="I27">
        <f t="shared" si="0"/>
        <v>9</v>
      </c>
      <c r="J27">
        <f t="shared" si="1"/>
        <v>5</v>
      </c>
      <c r="K27">
        <f t="shared" si="2"/>
        <v>5</v>
      </c>
    </row>
    <row r="28" spans="2:11" x14ac:dyDescent="0.25">
      <c r="B28" t="s">
        <v>48</v>
      </c>
      <c r="C28">
        <v>6</v>
      </c>
      <c r="G28" s="45">
        <v>27</v>
      </c>
      <c r="H28" s="45" t="s">
        <v>52</v>
      </c>
      <c r="I28">
        <f t="shared" si="0"/>
        <v>12</v>
      </c>
      <c r="J28">
        <f t="shared" si="1"/>
        <v>6</v>
      </c>
      <c r="K28">
        <f t="shared" si="2"/>
        <v>6</v>
      </c>
    </row>
    <row r="29" spans="2:11" x14ac:dyDescent="0.25">
      <c r="B29" t="s">
        <v>52</v>
      </c>
      <c r="C29">
        <v>12</v>
      </c>
      <c r="D29">
        <v>6</v>
      </c>
      <c r="E29" t="s">
        <v>293</v>
      </c>
      <c r="G29" s="45">
        <v>28</v>
      </c>
      <c r="H29" s="45" t="s">
        <v>54</v>
      </c>
      <c r="I29">
        <f t="shared" si="0"/>
        <v>5</v>
      </c>
      <c r="J29">
        <f t="shared" si="1"/>
        <v>0</v>
      </c>
      <c r="K29" t="str">
        <f t="shared" si="2"/>
        <v/>
      </c>
    </row>
    <row r="30" spans="2:11" x14ac:dyDescent="0.25">
      <c r="B30" t="s">
        <v>28</v>
      </c>
      <c r="C30">
        <v>11</v>
      </c>
      <c r="E30" t="s">
        <v>297</v>
      </c>
      <c r="G30" s="45">
        <v>29</v>
      </c>
      <c r="H30" s="45" t="s">
        <v>56</v>
      </c>
      <c r="I30">
        <f t="shared" si="0"/>
        <v>6</v>
      </c>
      <c r="J30">
        <f t="shared" si="1"/>
        <v>3</v>
      </c>
      <c r="K30">
        <f t="shared" si="2"/>
        <v>3</v>
      </c>
    </row>
    <row r="31" spans="2:11" x14ac:dyDescent="0.25">
      <c r="B31" t="s">
        <v>64</v>
      </c>
      <c r="C31">
        <v>0</v>
      </c>
      <c r="E31" t="s">
        <v>299</v>
      </c>
      <c r="G31" s="45">
        <v>30</v>
      </c>
      <c r="H31" s="45" t="s">
        <v>57</v>
      </c>
      <c r="I31">
        <f t="shared" si="0"/>
        <v>4</v>
      </c>
      <c r="J31">
        <f t="shared" si="1"/>
        <v>1</v>
      </c>
      <c r="K31">
        <f t="shared" si="2"/>
        <v>1</v>
      </c>
    </row>
    <row r="32" spans="2:11" x14ac:dyDescent="0.25">
      <c r="B32" t="s">
        <v>56</v>
      </c>
      <c r="C32">
        <v>6</v>
      </c>
      <c r="D32">
        <v>3</v>
      </c>
      <c r="G32" s="45">
        <v>31</v>
      </c>
      <c r="H32" s="45" t="s">
        <v>58</v>
      </c>
      <c r="I32">
        <f t="shared" si="0"/>
        <v>3</v>
      </c>
      <c r="J32">
        <f t="shared" si="1"/>
        <v>0</v>
      </c>
      <c r="K32" t="str">
        <f t="shared" si="2"/>
        <v/>
      </c>
    </row>
    <row r="33" spans="2:11" x14ac:dyDescent="0.25">
      <c r="B33" t="s">
        <v>95</v>
      </c>
      <c r="C33">
        <v>1</v>
      </c>
      <c r="D33">
        <v>1</v>
      </c>
      <c r="G33" s="45">
        <v>32</v>
      </c>
      <c r="H33" s="45" t="s">
        <v>59</v>
      </c>
      <c r="I33">
        <f t="shared" si="0"/>
        <v>2</v>
      </c>
      <c r="J33">
        <f t="shared" si="1"/>
        <v>0</v>
      </c>
      <c r="K33" t="str">
        <f t="shared" si="2"/>
        <v/>
      </c>
    </row>
    <row r="34" spans="2:11" x14ac:dyDescent="0.25">
      <c r="B34" t="s">
        <v>97</v>
      </c>
      <c r="C34">
        <v>7</v>
      </c>
      <c r="D34">
        <v>7</v>
      </c>
      <c r="G34" s="45">
        <v>33</v>
      </c>
      <c r="H34" s="45" t="s">
        <v>62</v>
      </c>
      <c r="I34">
        <f t="shared" si="0"/>
        <v>4</v>
      </c>
      <c r="J34">
        <f t="shared" si="1"/>
        <v>0</v>
      </c>
      <c r="K34" t="str">
        <f t="shared" si="2"/>
        <v/>
      </c>
    </row>
    <row r="35" spans="2:11" x14ac:dyDescent="0.25">
      <c r="B35" t="s">
        <v>305</v>
      </c>
      <c r="C35">
        <v>2</v>
      </c>
      <c r="D35">
        <v>2</v>
      </c>
      <c r="E35" t="s">
        <v>306</v>
      </c>
      <c r="G35" s="45">
        <v>34</v>
      </c>
      <c r="H35" s="45" t="s">
        <v>64</v>
      </c>
      <c r="I35">
        <f t="shared" si="0"/>
        <v>0</v>
      </c>
      <c r="J35">
        <f t="shared" si="1"/>
        <v>0</v>
      </c>
      <c r="K35" t="str">
        <f t="shared" si="2"/>
        <v/>
      </c>
    </row>
    <row r="36" spans="2:11" x14ac:dyDescent="0.25">
      <c r="B36" t="s">
        <v>59</v>
      </c>
      <c r="C36">
        <v>2</v>
      </c>
      <c r="G36" s="45">
        <v>35</v>
      </c>
      <c r="H36" s="45" t="s">
        <v>66</v>
      </c>
      <c r="I36">
        <f t="shared" si="0"/>
        <v>12</v>
      </c>
      <c r="J36">
        <f t="shared" si="1"/>
        <v>8</v>
      </c>
      <c r="K36">
        <f t="shared" si="2"/>
        <v>8</v>
      </c>
    </row>
    <row r="37" spans="2:11" x14ac:dyDescent="0.25">
      <c r="B37" t="s">
        <v>14</v>
      </c>
      <c r="C37">
        <v>5</v>
      </c>
      <c r="G37" s="45">
        <v>36</v>
      </c>
      <c r="H37" s="45" t="s">
        <v>68</v>
      </c>
      <c r="I37">
        <f t="shared" si="0"/>
        <v>10</v>
      </c>
      <c r="J37">
        <f t="shared" si="1"/>
        <v>1</v>
      </c>
      <c r="K37">
        <f t="shared" si="2"/>
        <v>1</v>
      </c>
    </row>
    <row r="38" spans="2:11" x14ac:dyDescent="0.25">
      <c r="B38" t="s">
        <v>83</v>
      </c>
      <c r="C38">
        <v>5</v>
      </c>
      <c r="D38">
        <v>2</v>
      </c>
      <c r="G38" s="45">
        <v>37</v>
      </c>
      <c r="H38" s="45" t="s">
        <v>69</v>
      </c>
      <c r="I38">
        <f t="shared" si="0"/>
        <v>5</v>
      </c>
      <c r="J38">
        <f t="shared" si="1"/>
        <v>0</v>
      </c>
      <c r="K38" t="str">
        <f t="shared" si="2"/>
        <v/>
      </c>
    </row>
    <row r="39" spans="2:11" x14ac:dyDescent="0.25">
      <c r="B39" t="s">
        <v>6</v>
      </c>
      <c r="C39">
        <v>11</v>
      </c>
      <c r="E39" t="s">
        <v>311</v>
      </c>
      <c r="G39" s="45">
        <v>38</v>
      </c>
      <c r="H39" s="45" t="s">
        <v>71</v>
      </c>
      <c r="I39">
        <f t="shared" si="0"/>
        <v>9</v>
      </c>
      <c r="J39">
        <f t="shared" si="1"/>
        <v>0</v>
      </c>
      <c r="K39" t="str">
        <f t="shared" si="2"/>
        <v/>
      </c>
    </row>
    <row r="40" spans="2:11" x14ac:dyDescent="0.25">
      <c r="B40" t="s">
        <v>44</v>
      </c>
      <c r="C40">
        <v>5</v>
      </c>
      <c r="D40">
        <v>1</v>
      </c>
      <c r="G40" s="45">
        <v>39</v>
      </c>
      <c r="H40" s="45" t="s">
        <v>73</v>
      </c>
      <c r="I40">
        <f t="shared" si="0"/>
        <v>9</v>
      </c>
      <c r="J40">
        <f t="shared" si="1"/>
        <v>0</v>
      </c>
      <c r="K40" t="str">
        <f t="shared" si="2"/>
        <v/>
      </c>
    </row>
    <row r="41" spans="2:11" x14ac:dyDescent="0.25">
      <c r="B41" t="s">
        <v>91</v>
      </c>
      <c r="C41">
        <v>3</v>
      </c>
      <c r="G41" s="45">
        <v>40</v>
      </c>
      <c r="H41" s="45" t="s">
        <v>74</v>
      </c>
      <c r="I41">
        <f t="shared" si="0"/>
        <v>6</v>
      </c>
      <c r="J41">
        <f t="shared" si="1"/>
        <v>0</v>
      </c>
      <c r="K41" t="str">
        <f t="shared" si="2"/>
        <v/>
      </c>
    </row>
    <row r="42" spans="2:11" x14ac:dyDescent="0.25">
      <c r="B42" t="s">
        <v>20</v>
      </c>
      <c r="C42">
        <v>5</v>
      </c>
      <c r="G42" s="45">
        <v>41</v>
      </c>
      <c r="H42" s="45" t="s">
        <v>77</v>
      </c>
      <c r="I42">
        <f t="shared" si="0"/>
        <v>5</v>
      </c>
      <c r="J42">
        <f t="shared" si="1"/>
        <v>1</v>
      </c>
      <c r="K42">
        <f t="shared" si="2"/>
        <v>1</v>
      </c>
    </row>
    <row r="43" spans="2:11" x14ac:dyDescent="0.25">
      <c r="B43" t="s">
        <v>88</v>
      </c>
      <c r="C43">
        <v>4</v>
      </c>
      <c r="G43" s="45">
        <v>42</v>
      </c>
      <c r="H43" s="45" t="s">
        <v>79</v>
      </c>
      <c r="I43">
        <f t="shared" si="0"/>
        <v>6</v>
      </c>
      <c r="J43">
        <f t="shared" si="1"/>
        <v>0</v>
      </c>
      <c r="K43" t="str">
        <f t="shared" si="2"/>
        <v/>
      </c>
    </row>
    <row r="44" spans="2:11" x14ac:dyDescent="0.25">
      <c r="B44" t="s">
        <v>92</v>
      </c>
      <c r="C44">
        <v>2</v>
      </c>
      <c r="D44">
        <v>2</v>
      </c>
      <c r="G44" s="45">
        <v>43</v>
      </c>
      <c r="H44" s="45" t="s">
        <v>81</v>
      </c>
      <c r="I44">
        <f t="shared" si="0"/>
        <v>3</v>
      </c>
      <c r="J44">
        <f t="shared" si="1"/>
        <v>0</v>
      </c>
      <c r="K44" t="str">
        <f t="shared" si="2"/>
        <v/>
      </c>
    </row>
    <row r="45" spans="2:11" x14ac:dyDescent="0.25">
      <c r="B45" t="s">
        <v>73</v>
      </c>
      <c r="C45">
        <v>9</v>
      </c>
      <c r="E45" t="s">
        <v>317</v>
      </c>
      <c r="G45" s="45">
        <v>44</v>
      </c>
      <c r="H45" s="45" t="s">
        <v>83</v>
      </c>
      <c r="I45">
        <f t="shared" si="0"/>
        <v>5</v>
      </c>
      <c r="J45">
        <f t="shared" si="1"/>
        <v>2</v>
      </c>
      <c r="K45">
        <f t="shared" si="2"/>
        <v>2</v>
      </c>
    </row>
    <row r="46" spans="2:11" x14ac:dyDescent="0.25">
      <c r="B46" t="s">
        <v>58</v>
      </c>
      <c r="C46">
        <v>3</v>
      </c>
      <c r="G46" s="45">
        <v>45</v>
      </c>
      <c r="H46" s="45" t="s">
        <v>84</v>
      </c>
      <c r="I46">
        <f t="shared" si="0"/>
        <v>5</v>
      </c>
      <c r="J46">
        <f t="shared" si="1"/>
        <v>0</v>
      </c>
      <c r="K46" t="str">
        <f t="shared" si="2"/>
        <v/>
      </c>
    </row>
    <row r="47" spans="2:11" x14ac:dyDescent="0.25">
      <c r="B47" t="s">
        <v>89</v>
      </c>
      <c r="C47">
        <v>2</v>
      </c>
      <c r="D47">
        <v>2</v>
      </c>
      <c r="G47" s="45">
        <v>46</v>
      </c>
      <c r="H47" s="45" t="s">
        <v>87</v>
      </c>
      <c r="I47">
        <f t="shared" si="0"/>
        <v>8</v>
      </c>
      <c r="J47">
        <f t="shared" si="1"/>
        <v>0</v>
      </c>
      <c r="K47" t="str">
        <f t="shared" si="2"/>
        <v/>
      </c>
    </row>
    <row r="48" spans="2:11" x14ac:dyDescent="0.25">
      <c r="B48" t="s">
        <v>69</v>
      </c>
      <c r="C48">
        <v>5</v>
      </c>
      <c r="G48" s="45">
        <v>47</v>
      </c>
      <c r="H48" s="45" t="s">
        <v>88</v>
      </c>
      <c r="I48">
        <f t="shared" si="0"/>
        <v>4</v>
      </c>
      <c r="J48">
        <f t="shared" si="1"/>
        <v>0</v>
      </c>
      <c r="K48" t="str">
        <f t="shared" si="2"/>
        <v/>
      </c>
    </row>
    <row r="49" spans="2:11" x14ac:dyDescent="0.25">
      <c r="B49" t="s">
        <v>38</v>
      </c>
      <c r="C49">
        <v>6</v>
      </c>
      <c r="D49">
        <v>2</v>
      </c>
      <c r="G49" s="45">
        <v>48</v>
      </c>
      <c r="H49" s="45" t="s">
        <v>89</v>
      </c>
      <c r="I49">
        <f t="shared" si="0"/>
        <v>2</v>
      </c>
      <c r="J49">
        <f t="shared" si="1"/>
        <v>2</v>
      </c>
      <c r="K49">
        <f t="shared" si="2"/>
        <v>2</v>
      </c>
    </row>
    <row r="50" spans="2:11" x14ac:dyDescent="0.25">
      <c r="B50" t="s">
        <v>57</v>
      </c>
      <c r="C50">
        <v>4</v>
      </c>
      <c r="D50">
        <v>1</v>
      </c>
      <c r="G50" s="45">
        <v>49</v>
      </c>
      <c r="H50" s="45" t="s">
        <v>91</v>
      </c>
      <c r="I50">
        <f t="shared" si="0"/>
        <v>3</v>
      </c>
      <c r="J50">
        <f t="shared" si="1"/>
        <v>0</v>
      </c>
      <c r="K50" t="str">
        <f t="shared" si="2"/>
        <v/>
      </c>
    </row>
    <row r="51" spans="2:11" ht="15" customHeight="1" x14ac:dyDescent="0.25">
      <c r="B51" t="s">
        <v>74</v>
      </c>
      <c r="C51">
        <v>6</v>
      </c>
      <c r="G51" s="45">
        <v>50</v>
      </c>
      <c r="H51" s="45" t="s">
        <v>92</v>
      </c>
      <c r="I51">
        <f t="shared" si="0"/>
        <v>2</v>
      </c>
      <c r="J51">
        <f t="shared" si="1"/>
        <v>2</v>
      </c>
      <c r="K51">
        <f t="shared" si="2"/>
        <v>2</v>
      </c>
    </row>
    <row r="52" spans="2:11" x14ac:dyDescent="0.25">
      <c r="B52" t="s">
        <v>40</v>
      </c>
      <c r="C52">
        <v>14</v>
      </c>
      <c r="D52">
        <v>7</v>
      </c>
      <c r="E52" t="s">
        <v>325</v>
      </c>
      <c r="G52" s="48">
        <v>51</v>
      </c>
      <c r="H52" s="48" t="s">
        <v>95</v>
      </c>
      <c r="I52">
        <f t="shared" si="0"/>
        <v>1</v>
      </c>
      <c r="J52">
        <f t="shared" si="1"/>
        <v>1</v>
      </c>
      <c r="K52">
        <f t="shared" si="2"/>
        <v>1</v>
      </c>
    </row>
    <row r="53" spans="2:11" x14ac:dyDescent="0.25">
      <c r="B53" t="s">
        <v>9</v>
      </c>
      <c r="C53" s="45">
        <v>14</v>
      </c>
      <c r="D53">
        <v>2</v>
      </c>
      <c r="E53" t="s">
        <v>328</v>
      </c>
      <c r="G53" s="48"/>
      <c r="H53" s="48"/>
      <c r="K53" t="str">
        <f t="shared" si="2"/>
        <v/>
      </c>
    </row>
    <row r="54" spans="2:11" x14ac:dyDescent="0.25">
      <c r="B54" t="s">
        <v>98</v>
      </c>
      <c r="C54">
        <v>2</v>
      </c>
      <c r="G54" s="48"/>
      <c r="H54" s="48"/>
      <c r="K54" t="str">
        <f t="shared" si="2"/>
        <v/>
      </c>
    </row>
    <row r="55" spans="2:11" x14ac:dyDescent="0.25">
      <c r="B55" t="s">
        <v>32</v>
      </c>
      <c r="C55">
        <v>4</v>
      </c>
      <c r="G55" s="45">
        <v>52</v>
      </c>
      <c r="H55" s="45" t="s">
        <v>97</v>
      </c>
      <c r="I55">
        <f t="shared" si="0"/>
        <v>7</v>
      </c>
      <c r="J55">
        <f t="shared" si="1"/>
        <v>7</v>
      </c>
      <c r="K55">
        <f t="shared" si="2"/>
        <v>7</v>
      </c>
    </row>
    <row r="56" spans="2:11" x14ac:dyDescent="0.25">
      <c r="B56" t="s">
        <v>102</v>
      </c>
      <c r="C56">
        <v>1</v>
      </c>
      <c r="D56">
        <v>1</v>
      </c>
      <c r="E56" t="s">
        <v>843</v>
      </c>
      <c r="G56" s="45">
        <v>53</v>
      </c>
      <c r="H56" s="45" t="s">
        <v>98</v>
      </c>
      <c r="I56">
        <f t="shared" si="0"/>
        <v>2</v>
      </c>
      <c r="J56">
        <f t="shared" si="1"/>
        <v>0</v>
      </c>
      <c r="K56" t="str">
        <f t="shared" si="2"/>
        <v/>
      </c>
    </row>
    <row r="57" spans="2:11" x14ac:dyDescent="0.25">
      <c r="B57" t="s">
        <v>77</v>
      </c>
      <c r="C57">
        <v>5</v>
      </c>
      <c r="D57">
        <v>1</v>
      </c>
      <c r="E57" t="s">
        <v>844</v>
      </c>
      <c r="G57" s="45">
        <v>54</v>
      </c>
      <c r="H57" s="45" t="s">
        <v>100</v>
      </c>
      <c r="I57">
        <f t="shared" si="0"/>
        <v>2</v>
      </c>
      <c r="J57">
        <f t="shared" si="1"/>
        <v>2</v>
      </c>
      <c r="K57">
        <f t="shared" si="2"/>
        <v>2</v>
      </c>
    </row>
    <row r="58" spans="2:11" x14ac:dyDescent="0.25">
      <c r="B58" t="s">
        <v>197</v>
      </c>
      <c r="C58">
        <v>4</v>
      </c>
      <c r="G58" s="45">
        <v>55</v>
      </c>
      <c r="H58" s="45" t="s">
        <v>102</v>
      </c>
      <c r="I58">
        <f t="shared" si="0"/>
        <v>1</v>
      </c>
      <c r="J58">
        <f t="shared" si="1"/>
        <v>1</v>
      </c>
      <c r="K58">
        <f t="shared" si="2"/>
        <v>1</v>
      </c>
    </row>
    <row r="59" spans="2:11" x14ac:dyDescent="0.25">
      <c r="B59" t="s">
        <v>198</v>
      </c>
      <c r="C59">
        <v>8</v>
      </c>
      <c r="G59" s="7"/>
      <c r="H59" s="7" t="s">
        <v>112</v>
      </c>
      <c r="K59" t="str">
        <f t="shared" si="2"/>
        <v/>
      </c>
    </row>
    <row r="60" spans="2:11" x14ac:dyDescent="0.25">
      <c r="B60" t="s">
        <v>232</v>
      </c>
      <c r="C60">
        <v>3</v>
      </c>
      <c r="D60">
        <v>3</v>
      </c>
      <c r="E60" t="s">
        <v>334</v>
      </c>
      <c r="G60" s="5">
        <v>56</v>
      </c>
      <c r="H60" s="18" t="s">
        <v>197</v>
      </c>
      <c r="I60">
        <f t="shared" si="0"/>
        <v>4</v>
      </c>
      <c r="J60">
        <f t="shared" si="1"/>
        <v>0</v>
      </c>
      <c r="K60" t="str">
        <f t="shared" si="2"/>
        <v/>
      </c>
    </row>
    <row r="61" spans="2:11" x14ac:dyDescent="0.25">
      <c r="B61" t="s">
        <v>200</v>
      </c>
      <c r="C61">
        <v>4</v>
      </c>
      <c r="D61">
        <v>1</v>
      </c>
      <c r="G61" s="5">
        <v>57</v>
      </c>
      <c r="H61" s="18" t="s">
        <v>198</v>
      </c>
      <c r="I61">
        <f t="shared" si="0"/>
        <v>8</v>
      </c>
      <c r="J61">
        <f t="shared" si="1"/>
        <v>0</v>
      </c>
      <c r="K61" t="str">
        <f t="shared" si="2"/>
        <v/>
      </c>
    </row>
    <row r="62" spans="2:11" x14ac:dyDescent="0.25">
      <c r="B62" t="s">
        <v>201</v>
      </c>
      <c r="C62">
        <v>5</v>
      </c>
      <c r="D62">
        <v>2</v>
      </c>
      <c r="G62" s="5">
        <v>58</v>
      </c>
      <c r="H62" s="18" t="s">
        <v>232</v>
      </c>
      <c r="I62">
        <f t="shared" si="0"/>
        <v>3</v>
      </c>
      <c r="J62">
        <f t="shared" si="1"/>
        <v>3</v>
      </c>
      <c r="K62">
        <f t="shared" si="2"/>
        <v>3</v>
      </c>
    </row>
    <row r="63" spans="2:11" x14ac:dyDescent="0.25">
      <c r="B63" t="s">
        <v>202</v>
      </c>
      <c r="C63">
        <v>4</v>
      </c>
      <c r="G63" s="5">
        <v>59</v>
      </c>
      <c r="H63" s="18" t="s">
        <v>200</v>
      </c>
      <c r="I63">
        <f t="shared" si="0"/>
        <v>4</v>
      </c>
      <c r="J63">
        <f t="shared" si="1"/>
        <v>1</v>
      </c>
      <c r="K63">
        <f t="shared" si="2"/>
        <v>1</v>
      </c>
    </row>
    <row r="64" spans="2:11" x14ac:dyDescent="0.25">
      <c r="B64" t="s">
        <v>203</v>
      </c>
      <c r="C64">
        <v>9</v>
      </c>
      <c r="E64" t="s">
        <v>342</v>
      </c>
      <c r="G64" s="5">
        <v>60</v>
      </c>
      <c r="H64" s="18" t="s">
        <v>201</v>
      </c>
      <c r="I64">
        <f t="shared" si="0"/>
        <v>5</v>
      </c>
      <c r="J64">
        <f t="shared" si="1"/>
        <v>2</v>
      </c>
      <c r="K64">
        <f t="shared" si="2"/>
        <v>2</v>
      </c>
    </row>
    <row r="65" spans="2:11" x14ac:dyDescent="0.25">
      <c r="B65" t="s">
        <v>204</v>
      </c>
      <c r="C65">
        <v>5</v>
      </c>
      <c r="G65" s="5">
        <v>61</v>
      </c>
      <c r="H65" s="18" t="s">
        <v>202</v>
      </c>
      <c r="I65">
        <f t="shared" si="0"/>
        <v>4</v>
      </c>
      <c r="J65">
        <f t="shared" si="1"/>
        <v>0</v>
      </c>
      <c r="K65" t="str">
        <f t="shared" si="2"/>
        <v/>
      </c>
    </row>
    <row r="66" spans="2:11" x14ac:dyDescent="0.25">
      <c r="B66" t="s">
        <v>205</v>
      </c>
      <c r="C66">
        <v>8</v>
      </c>
      <c r="G66" s="5">
        <v>62</v>
      </c>
      <c r="H66" s="18" t="s">
        <v>203</v>
      </c>
      <c r="I66">
        <f t="shared" si="0"/>
        <v>9</v>
      </c>
      <c r="J66">
        <f t="shared" si="1"/>
        <v>0</v>
      </c>
      <c r="K66" t="str">
        <f t="shared" si="2"/>
        <v/>
      </c>
    </row>
    <row r="67" spans="2:11" x14ac:dyDescent="0.25">
      <c r="B67" t="s">
        <v>206</v>
      </c>
      <c r="C67">
        <v>4</v>
      </c>
      <c r="G67" s="5">
        <v>63</v>
      </c>
      <c r="H67" s="18" t="s">
        <v>204</v>
      </c>
      <c r="I67">
        <f t="shared" ref="I67:I71" si="3">VLOOKUP(H67,$B$2:$C$80,2,FALSE)</f>
        <v>5</v>
      </c>
      <c r="J67">
        <f t="shared" ref="J67:J71" si="4">VLOOKUP(H67,$B$2:$D$80,3,FALSE)</f>
        <v>0</v>
      </c>
      <c r="K67" t="str">
        <f t="shared" ref="K67:K71" si="5">IF(J67&gt;0,J67,"")</f>
        <v/>
      </c>
    </row>
    <row r="68" spans="2:11" x14ac:dyDescent="0.25">
      <c r="B68" t="s">
        <v>207</v>
      </c>
      <c r="C68">
        <v>0</v>
      </c>
      <c r="E68" t="s">
        <v>348</v>
      </c>
      <c r="G68" s="5">
        <v>64</v>
      </c>
      <c r="H68" s="18" t="s">
        <v>205</v>
      </c>
      <c r="I68">
        <f t="shared" si="3"/>
        <v>8</v>
      </c>
      <c r="J68">
        <f t="shared" si="4"/>
        <v>0</v>
      </c>
      <c r="K68" t="str">
        <f t="shared" si="5"/>
        <v/>
      </c>
    </row>
    <row r="69" spans="2:11" x14ac:dyDescent="0.25">
      <c r="B69" t="s">
        <v>81</v>
      </c>
      <c r="C69">
        <v>3</v>
      </c>
      <c r="G69" s="5">
        <v>65</v>
      </c>
      <c r="H69" s="18" t="s">
        <v>206</v>
      </c>
      <c r="I69">
        <f t="shared" si="3"/>
        <v>4</v>
      </c>
      <c r="J69">
        <f t="shared" si="4"/>
        <v>0</v>
      </c>
      <c r="K69" t="str">
        <f t="shared" si="5"/>
        <v/>
      </c>
    </row>
    <row r="70" spans="2:11" x14ac:dyDescent="0.25">
      <c r="G70" s="5">
        <v>66</v>
      </c>
      <c r="H70" s="18" t="s">
        <v>207</v>
      </c>
      <c r="I70">
        <f t="shared" si="3"/>
        <v>0</v>
      </c>
      <c r="J70">
        <f t="shared" si="4"/>
        <v>0</v>
      </c>
      <c r="K70" t="str">
        <f t="shared" si="5"/>
        <v/>
      </c>
    </row>
    <row r="71" spans="2:11" x14ac:dyDescent="0.25">
      <c r="G71" s="5">
        <v>67</v>
      </c>
      <c r="H71" s="18" t="s">
        <v>199</v>
      </c>
      <c r="I71">
        <f t="shared" si="3"/>
        <v>3</v>
      </c>
      <c r="J71">
        <f t="shared" si="4"/>
        <v>0</v>
      </c>
      <c r="K71" t="str">
        <f t="shared" si="5"/>
        <v/>
      </c>
    </row>
  </sheetData>
  <mergeCells count="2">
    <mergeCell ref="G52:G54"/>
    <mergeCell ref="H52:H5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Monster Summary</vt:lpstr>
      <vt:lpstr>SizeCost</vt:lpstr>
      <vt:lpstr>Monsters</vt:lpstr>
      <vt:lpstr>Counts</vt:lpstr>
    </vt:vector>
  </TitlesOfParts>
  <Manager/>
  <Company>SWCB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Kenton Anderson</dc:creator>
  <cp:keywords/>
  <dc:description/>
  <cp:lastModifiedBy>Kenton Anderson</cp:lastModifiedBy>
  <cp:revision/>
  <dcterms:created xsi:type="dcterms:W3CDTF">2018-02-09T16:42:36Z</dcterms:created>
  <dcterms:modified xsi:type="dcterms:W3CDTF">2019-01-09T22:09:41Z</dcterms:modified>
  <cp:category/>
  <cp:contentStatus/>
</cp:coreProperties>
</file>